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informaplc-my.sharepoint.com/personal/joe_dilieto_informa_com/Documents/Documents/Corporate Website/2021 AR/"/>
    </mc:Choice>
  </mc:AlternateContent>
  <xr:revisionPtr revIDLastSave="0" documentId="8_{C55562BA-D19C-4F60-822A-9A52F5ABD4AD}" xr6:coauthVersionLast="47" xr6:coauthVersionMax="47" xr10:uidLastSave="{00000000-0000-0000-0000-000000000000}"/>
  <bookViews>
    <workbookView xWindow="32565" yWindow="-19920" windowWidth="29040" windowHeight="15840" xr2:uid="{54DDE33C-646F-42D4-8928-E0E9DC21CE9B}"/>
  </bookViews>
  <sheets>
    <sheet name="2021 Data Table" sheetId="2" r:id="rId1"/>
  </sheets>
  <externalReferences>
    <externalReference r:id="rId2"/>
    <externalReference r:id="rId3"/>
    <externalReference r:id="rId4"/>
  </externalReferences>
  <definedNames>
    <definedName name="Country">'[1]Reference Sheet'!$C$4:$C$32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2" l="1"/>
  <c r="D56" i="2"/>
  <c r="D40" i="2"/>
  <c r="F37" i="2"/>
  <c r="J37" i="2" l="1"/>
  <c r="H37" i="2"/>
  <c r="D37" i="2"/>
  <c r="F11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Desolino, Nicolas</author>
  </authors>
  <commentList>
    <comment ref="F114" authorId="0" shapeId="0" xr:uid="{CCA7BA03-147D-48A0-A8A8-E424B9209D37}">
      <text>
        <r>
          <rPr>
            <b/>
            <sz val="9"/>
            <color indexed="81"/>
            <rFont val="Tahoma"/>
            <family val="2"/>
          </rPr>
          <t>Desolino, Nicolas:</t>
        </r>
        <r>
          <rPr>
            <sz val="9"/>
            <color indexed="81"/>
            <rFont val="Tahoma"/>
            <family val="2"/>
          </rPr>
          <t xml:space="preserve">
not in our Carbon Neutral Certification in 2020, but included in 2021</t>
        </r>
      </text>
    </comment>
  </commentList>
</comments>
</file>

<file path=xl/sharedStrings.xml><?xml version="1.0" encoding="utf-8"?>
<sst xmlns="http://schemas.openxmlformats.org/spreadsheetml/2006/main" count="654" uniqueCount="240">
  <si>
    <t>Content &amp; Customers</t>
  </si>
  <si>
    <t>Units</t>
  </si>
  <si>
    <t>Link to FasterForward</t>
  </si>
  <si>
    <t>Revenues</t>
  </si>
  <si>
    <t>£m</t>
  </si>
  <si>
    <t>£ 1,661 m</t>
  </si>
  <si>
    <t>£ 2,890 m</t>
  </si>
  <si>
    <t>£ 2,369 m</t>
  </si>
  <si>
    <t>£ 1,758 m</t>
  </si>
  <si>
    <t>£ 1,346 m</t>
  </si>
  <si>
    <t>Profit before tax (adjusted)</t>
  </si>
  <si>
    <t>£ 933 m</t>
  </si>
  <si>
    <t>£ 732 m</t>
  </si>
  <si>
    <t>£ 546 m</t>
  </si>
  <si>
    <t>£ 377 m</t>
  </si>
  <si>
    <t>Countries sold into</t>
  </si>
  <si>
    <t>Number of countries</t>
  </si>
  <si>
    <t>170+</t>
  </si>
  <si>
    <t>New books published</t>
  </si>
  <si>
    <t>Number of books</t>
  </si>
  <si>
    <t>Ebooks to search &amp; download</t>
  </si>
  <si>
    <t>Number of ebooks</t>
  </si>
  <si>
    <t>NA</t>
  </si>
  <si>
    <t>% of all book titles</t>
  </si>
  <si>
    <t>Open access journals</t>
  </si>
  <si>
    <t>Number of journals</t>
  </si>
  <si>
    <t>Impact Multiplier</t>
  </si>
  <si>
    <t>Open access articles</t>
  </si>
  <si>
    <t>Number of OA articles published</t>
  </si>
  <si>
    <t>Number of journals downloaded through INASP</t>
  </si>
  <si>
    <t>Number of journal downloads</t>
  </si>
  <si>
    <t>Journal articles downloaded</t>
  </si>
  <si>
    <t>Number of articles downloaded</t>
  </si>
  <si>
    <t>347 m</t>
  </si>
  <si>
    <t>273 m</t>
  </si>
  <si>
    <t>200 m</t>
  </si>
  <si>
    <t>150 m</t>
  </si>
  <si>
    <t>Accepted articles from developing countries</t>
  </si>
  <si>
    <t>% of all accepted articles</t>
  </si>
  <si>
    <t>Subscriptions to our intelligence products</t>
  </si>
  <si>
    <t>No. of subscribers</t>
  </si>
  <si>
    <t>Sustainability Inside</t>
  </si>
  <si>
    <t xml:space="preserve">Events participating in 'The Fundamentals' that support the sustainable development of the industry </t>
  </si>
  <si>
    <t xml:space="preserve">Average score received on the Fundamentals </t>
  </si>
  <si>
    <t>Communities</t>
  </si>
  <si>
    <t>Volunteering</t>
  </si>
  <si>
    <t>% of colleagues volunteering</t>
  </si>
  <si>
    <t>Number of colleagues</t>
  </si>
  <si>
    <t>Number of hours</t>
  </si>
  <si>
    <t>Total company donations</t>
  </si>
  <si>
    <t>£</t>
  </si>
  <si>
    <t>*</t>
  </si>
  <si>
    <t>Company donations (cash)</t>
  </si>
  <si>
    <t>Volunteer programme costs</t>
  </si>
  <si>
    <t>£ recorded</t>
  </si>
  <si>
    <t>Donations in kind</t>
  </si>
  <si>
    <t>Colleague fundraising</t>
  </si>
  <si>
    <t>Statutory effective tax rate</t>
  </si>
  <si>
    <t>%</t>
  </si>
  <si>
    <t>NA (a)</t>
  </si>
  <si>
    <t>Events to support authors</t>
  </si>
  <si>
    <t>Number of events</t>
  </si>
  <si>
    <t>Events to support developing world authors</t>
  </si>
  <si>
    <t>Colleagues</t>
  </si>
  <si>
    <t>Headcount</t>
  </si>
  <si>
    <t>% full time colleagues</t>
  </si>
  <si>
    <t>Number of external contractors</t>
  </si>
  <si>
    <t>Spend on formal training</t>
  </si>
  <si>
    <t>£2.1m</t>
  </si>
  <si>
    <t>£ 2.7 m</t>
  </si>
  <si>
    <t>£ 2.9 m</t>
  </si>
  <si>
    <t>£ 2.5 m</t>
  </si>
  <si>
    <t>£ 2.3 m</t>
  </si>
  <si>
    <t>Training spend per colleague</t>
  </si>
  <si>
    <t>Training hours per colleague</t>
  </si>
  <si>
    <t>Number of hours per colleague</t>
  </si>
  <si>
    <t>Colleague engagement score</t>
  </si>
  <si>
    <t>% saying they are engaged</t>
  </si>
  <si>
    <t>Open positions filled by internal candidates</t>
  </si>
  <si>
    <t>% of internal hires</t>
  </si>
  <si>
    <t>New hires</t>
  </si>
  <si>
    <t>Number of new hires</t>
  </si>
  <si>
    <t>Colleague turnover - Voluntary</t>
  </si>
  <si>
    <t>% turnover</t>
  </si>
  <si>
    <t>Colleague turnover - Total</t>
  </si>
  <si>
    <t>Absenteeism</t>
  </si>
  <si>
    <t>Sick days/year per colleague</t>
  </si>
  <si>
    <t>% of total days scheduled</t>
  </si>
  <si>
    <t>Data coverage (% of colleagues)</t>
  </si>
  <si>
    <t>All Colleague gender split</t>
  </si>
  <si>
    <t>% female</t>
  </si>
  <si>
    <t>Junior management gender split</t>
  </si>
  <si>
    <t>All management gender split</t>
  </si>
  <si>
    <t>Leadership group gender split</t>
  </si>
  <si>
    <t>Top management gender split (EMT and direct reports)</t>
  </si>
  <si>
    <t>Director gender split</t>
  </si>
  <si>
    <t>Promotions gender split</t>
  </si>
  <si>
    <t xml:space="preserve">Gender split of managers in revenue-generating functions </t>
  </si>
  <si>
    <t>Gender split in STEM-related positions</t>
  </si>
  <si>
    <t>Gender pay gap (UK)</t>
  </si>
  <si>
    <t>% difference</t>
  </si>
  <si>
    <t>Colleagues by age (20s or under)</t>
  </si>
  <si>
    <t>% of colleagues aged 29 or less</t>
  </si>
  <si>
    <t>Colleagues by age (30s)</t>
  </si>
  <si>
    <t>% of colleagues aged 30-39</t>
  </si>
  <si>
    <t>Colleagues by age (40s)</t>
  </si>
  <si>
    <t>% of colleagues aged 40-49</t>
  </si>
  <si>
    <t>Colleagues by age (50s)</t>
  </si>
  <si>
    <t>% of colleagues aged 50-59</t>
  </si>
  <si>
    <t>Colleagues by age (60s or above)</t>
  </si>
  <si>
    <t>% of colleagues aged 60 or above</t>
  </si>
  <si>
    <t>Diversity data based on a voluntary and confidential survey of UK and US colleagues, representing 66% of our US and UK population and around 40% of the company</t>
  </si>
  <si>
    <t>Lesbian, Gay &amp; Bisexual colleagues</t>
  </si>
  <si>
    <t>% lesbian, gay and bisexual colleagues</t>
  </si>
  <si>
    <t>Lived gender</t>
  </si>
  <si>
    <t>% colleagues whose lived gender is the same as assigned at birth</t>
  </si>
  <si>
    <t xml:space="preserve">UK colleagues by race and ethnicity </t>
  </si>
  <si>
    <t>% White or White British</t>
  </si>
  <si>
    <t>% Asian or Asian British</t>
  </si>
  <si>
    <t>Mixed ethnicity</t>
  </si>
  <si>
    <t>Black or Black British</t>
  </si>
  <si>
    <t>US colleagues by race and ethnicity</t>
  </si>
  <si>
    <t>White/ Caucasian</t>
  </si>
  <si>
    <t>Hispanic or Latino</t>
  </si>
  <si>
    <t>Asian</t>
  </si>
  <si>
    <t>Black or African American</t>
  </si>
  <si>
    <t>Two or more races</t>
  </si>
  <si>
    <t>Colleagues with disability or long-standing condition that creates limitations</t>
  </si>
  <si>
    <t>% of colleagues with disability or condition</t>
  </si>
  <si>
    <t>Walk The World</t>
  </si>
  <si>
    <t>Number of walkers</t>
  </si>
  <si>
    <t>% of colleagues taking part</t>
  </si>
  <si>
    <t>Distance walked (km)</t>
  </si>
  <si>
    <t>Charitable donations</t>
  </si>
  <si>
    <t>Environment</t>
  </si>
  <si>
    <t>Energy &amp; greenhouse gas emissions</t>
  </si>
  <si>
    <t>Total energy consumption</t>
  </si>
  <si>
    <t>MWh</t>
  </si>
  <si>
    <t>Faster to Zero</t>
  </si>
  <si>
    <t>Natural gas consumption</t>
  </si>
  <si>
    <t>Electricity consumption</t>
  </si>
  <si>
    <t>Other fuels consumption</t>
  </si>
  <si>
    <t>Total energy use per revenues</t>
  </si>
  <si>
    <t>MWh/£m</t>
  </si>
  <si>
    <t>Total renewable electricity consumtion (generated or purchased)</t>
  </si>
  <si>
    <t>Proportion of renewable energy</t>
  </si>
  <si>
    <t>Total non-renewable energy consumption</t>
  </si>
  <si>
    <t>Number of offices with a green rating (LEED or BREEAM)</t>
  </si>
  <si>
    <t>Number of office</t>
  </si>
  <si>
    <t>Colleagues based in an office with a green rating</t>
  </si>
  <si>
    <t>% of office-based colleagues</t>
  </si>
  <si>
    <t>Scope 1 emissions - Total</t>
  </si>
  <si>
    <t>tonnes CO2e</t>
  </si>
  <si>
    <t>Emissions from natural gas</t>
  </si>
  <si>
    <t>Emissions from refrigerants</t>
  </si>
  <si>
    <t>Emissions from company vehicles &amp; generator fuel</t>
  </si>
  <si>
    <t>Scope 2 emissions (location-based)</t>
  </si>
  <si>
    <t>Total scope 1 &amp; 2 location-based emissions</t>
  </si>
  <si>
    <t>Intensity ratio total location-based scope 1&amp;2 emissions per colleague</t>
  </si>
  <si>
    <t>tonnes CO2e/Colleague</t>
  </si>
  <si>
    <t>Intensity ratio total location-based scope 1&amp;2 emissions per revenues</t>
  </si>
  <si>
    <t>tonnes CO2e/£m</t>
  </si>
  <si>
    <t>Scope 2 emissions (market-based)</t>
  </si>
  <si>
    <t>Total Scope 1 &amp; 2 market-based emissions</t>
  </si>
  <si>
    <t>Carbon offsets used to compensate for remaining emissions</t>
  </si>
  <si>
    <t>Residual scope 1&amp;2 emissions post green energy and offsets</t>
  </si>
  <si>
    <t>Scope 3 emissions included in our CarbonNeutral® company Certification</t>
  </si>
  <si>
    <t>Emissions from Transmission &amp; Distribution losses</t>
  </si>
  <si>
    <t>Emissions from office waste</t>
  </si>
  <si>
    <t>Home working emissions</t>
  </si>
  <si>
    <t>Emissions from air travel</t>
  </si>
  <si>
    <t>Emissions from all business travel</t>
  </si>
  <si>
    <t>Carbon offsets used to compensate for scope 3 emissions</t>
  </si>
  <si>
    <t>Residual emissions</t>
  </si>
  <si>
    <t>Total emissions for our science-based targets calculations (Informa &amp; UBM combined)</t>
  </si>
  <si>
    <t>Scope 1&amp;2 emissions (location-based)</t>
  </si>
  <si>
    <t>Scope 1&amp;2 emissions (market-based)</t>
  </si>
  <si>
    <t>Scope 3 emissions - Other indirect emissions from our value chain</t>
  </si>
  <si>
    <t>Scope 3 emissions - Total upstream emissions</t>
  </si>
  <si>
    <t>Purchased good &amp; services (b)</t>
  </si>
  <si>
    <t>Capital goods (b)</t>
  </si>
  <si>
    <t>Transmission &amp; Distribution losses</t>
  </si>
  <si>
    <t>Energy (well-to-tank)</t>
  </si>
  <si>
    <t>Upstream transportation and distribution - Books &amp; journals distribution (b)</t>
  </si>
  <si>
    <t>Office waste</t>
  </si>
  <si>
    <t>Business travel (c)</t>
  </si>
  <si>
    <t>Water use</t>
  </si>
  <si>
    <t>Employee commuting (b)</t>
  </si>
  <si>
    <t>Upstream leased assets</t>
  </si>
  <si>
    <t>Scope 3 emissions - Total downstream emissions</t>
  </si>
  <si>
    <t>Processing of sold products</t>
  </si>
  <si>
    <t>Use of sold products - Customer use of digital products &amp; services (b)</t>
  </si>
  <si>
    <t>End of life treatment of sold products - Disposal of books &amp; journals (b)</t>
  </si>
  <si>
    <t>Downstream leased assets</t>
  </si>
  <si>
    <t>Franchises</t>
  </si>
  <si>
    <t>Investments</t>
  </si>
  <si>
    <t>Emissions from running exhibitions - see details below</t>
  </si>
  <si>
    <t>Downstream transportation &amp; distribution- Logistics of main contractors &amp; exhibitors</t>
  </si>
  <si>
    <t>Use of sold products - Events' energy, water &amp; material use</t>
  </si>
  <si>
    <t>End of life treatment of sold products - Events waste</t>
  </si>
  <si>
    <t>Resources use</t>
  </si>
  <si>
    <t>Paper consumption</t>
  </si>
  <si>
    <t>tonnes</t>
  </si>
  <si>
    <t>Paper use per revenues</t>
  </si>
  <si>
    <t>tonnes/£m</t>
  </si>
  <si>
    <t>Paper from sustainable sources</t>
  </si>
  <si>
    <t>% certified paper</t>
  </si>
  <si>
    <t>88% </t>
  </si>
  <si>
    <t>Books &amp; journals sent for pulping</t>
  </si>
  <si>
    <t>Office waste generated</t>
  </si>
  <si>
    <t>Total waste</t>
  </si>
  <si>
    <t>Estimated total waste diverted from landfill</t>
  </si>
  <si>
    <t>Estimated total waste sent to landfill</t>
  </si>
  <si>
    <t>Percentage of waste diverted from landfill</t>
  </si>
  <si>
    <t>Total waste per revenues</t>
  </si>
  <si>
    <t>Office water consumption</t>
  </si>
  <si>
    <t>m3</t>
  </si>
  <si>
    <t>Office water consumption per colleague</t>
  </si>
  <si>
    <t>m3/Colleague</t>
  </si>
  <si>
    <t>Office water consumption per revenues</t>
  </si>
  <si>
    <t>m3/£m</t>
  </si>
  <si>
    <t>Offices with high overall water risk according to WRI Aqueduct</t>
  </si>
  <si>
    <t>% of headcount</t>
  </si>
  <si>
    <t>Notes:</t>
  </si>
  <si>
    <t>(b) Indicates that the emissions of these categories were primarily calculated as part of our 2017 analysis of Scope 3 by EcoAct using CEDA emission factors. This exercise was repeated in 2019.</t>
  </si>
  <si>
    <t xml:space="preserve"> The 2020 and 2018 data was estimated based on the 2019 and 2017 calculations respectively.</t>
  </si>
  <si>
    <t>Data marked with a (*) has been independently assured by Bureau Veritas. Their assurance statements are available here: https://www.informa.com/sustainability/sustainability-reports/</t>
  </si>
  <si>
    <t>Our reporting methodology is available at: https://www.informa.com/sustainability-methodology</t>
  </si>
  <si>
    <t>Where accuracy improvements have been made, some earlier data has been restated.</t>
  </si>
  <si>
    <t>2018 totals include UBM data from date of acquisition with the exception of the intensity metric and science-based targets data</t>
  </si>
  <si>
    <t>£/colleague</t>
  </si>
  <si>
    <t>Content in T&amp;F Sustainable Development Goals (SDGs) Online library</t>
  </si>
  <si>
    <t xml:space="preserve">Number of book chapters and journal articles </t>
  </si>
  <si>
    <t>Books available in digital format</t>
  </si>
  <si>
    <t>(a) Statutory loss before tax. Adjusted effective tax rate in 2020 was 15.0% (2019: 19%).</t>
  </si>
  <si>
    <t>(c) Business travel emissions from 2019 to 2021 include flights as well as hotel stays and ground transportation (rail, taxis, hire cars and personal cars). Prior years' data only include air travel emissions.</t>
  </si>
  <si>
    <t>£ 1798.7 m</t>
  </si>
  <si>
    <t>£ 267 m</t>
  </si>
  <si>
    <t>£ 388 m</t>
  </si>
  <si>
    <t>Sustainability KPIs Summary Data Table 2016-2021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</si>
</sst>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0%"/>
    <numFmt numFmtId="167" formatCode="0.0"/>
    <numFmt numFmtId="168" formatCode="_-[$£-809]* #,##0_-;\-[$£-809]* #,##0_-;_-[$£-809]* &quot;-&quot;??_-;_-@_-"/>
    <numFmt numFmtId="169" formatCode="#,##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sz val="11"/>
      <color rgb="FFFFFFFF"/>
      <name val="Calibri"/>
      <family val="2"/>
      <scheme val="minor"/>
    </font>
    <font>
      <sz val="11"/>
      <color rgb="FF000000"/>
      <name val="Calibri"/>
      <family val="2"/>
      <scheme val="minor"/>
    </font>
    <font>
      <i/>
      <sz val="11"/>
      <color rgb="FF000000"/>
      <name val="Calibri"/>
      <family val="2"/>
      <scheme val="minor"/>
    </font>
    <font>
      <i/>
      <sz val="11"/>
      <color theme="1"/>
      <name val="Calibri"/>
      <family val="2"/>
      <scheme val="minor"/>
    </font>
    <font>
      <i/>
      <sz val="11"/>
      <color rgb="FFFF0000"/>
      <name val="Calibri"/>
      <family val="2"/>
      <scheme val="minor"/>
    </font>
    <font>
      <sz val="11"/>
      <color theme="1"/>
      <name val="Open Sans Light"/>
      <family val="2"/>
    </font>
    <font>
      <b/>
      <sz val="14"/>
      <color rgb="FFFFFFFF"/>
      <name val="Open Sans Light"/>
      <family val="2"/>
    </font>
    <font>
      <sz val="11"/>
      <color rgb="FF000000"/>
      <name val="Open Sans Light"/>
      <family val="2"/>
    </font>
    <font>
      <i/>
      <sz val="11"/>
      <color rgb="FF000000"/>
      <name val="Open Sans Light"/>
      <family val="2"/>
    </font>
    <font>
      <sz val="11"/>
      <name val="Open Sans Light"/>
      <family val="2"/>
    </font>
    <font>
      <b/>
      <sz val="11"/>
      <color rgb="FF000000"/>
      <name val="Open Sans Light"/>
      <family val="2"/>
    </font>
    <font>
      <b/>
      <sz val="11"/>
      <color theme="1"/>
      <name val="Open Sans Light"/>
      <family val="2"/>
    </font>
    <font>
      <i/>
      <sz val="11"/>
      <color theme="1"/>
      <name val="Open Sans Light"/>
      <family val="2"/>
    </font>
    <font>
      <i/>
      <sz val="11"/>
      <name val="Open Sans Light"/>
      <family val="2"/>
    </font>
    <font>
      <sz val="11"/>
      <color rgb="FF002060"/>
      <name val="Open Sans Light"/>
      <family val="2"/>
    </font>
    <font>
      <b/>
      <sz val="11"/>
      <color rgb="FF002060"/>
      <name val="Calibri"/>
      <family val="2"/>
      <scheme val="minor"/>
    </font>
    <font>
      <b/>
      <sz val="18"/>
      <color rgb="FF000000"/>
      <name val="Open Sans Light"/>
      <family val="2"/>
    </font>
    <font>
      <sz val="11"/>
      <color rgb="FFFFFFFF"/>
      <name val="Open Sans Light"/>
      <family val="2"/>
    </font>
    <font>
      <i/>
      <sz val="11"/>
      <color rgb="FF002060"/>
      <name val="Open Sans Light"/>
      <family val="2"/>
    </font>
    <font>
      <b/>
      <sz val="11"/>
      <color rgb="FF002060"/>
      <name val="Open Sans Light"/>
      <family val="2"/>
    </font>
    <font>
      <b/>
      <sz val="11"/>
      <color rgb="FFFFFFFF"/>
      <name val="Open Sans Light"/>
      <family val="2"/>
    </font>
    <font>
      <i/>
      <sz val="11"/>
      <color rgb="FFFFFFFF"/>
      <name val="Open Sans Light"/>
      <family val="2"/>
    </font>
    <font>
      <sz val="10"/>
      <color rgb="FF333333"/>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rgb="FFFFFFFF"/>
        <bgColor rgb="FF000000"/>
      </patternFill>
    </fill>
    <fill>
      <patternFill patternType="solid">
        <fgColor rgb="FF002244"/>
        <bgColor rgb="FF000000"/>
      </patternFill>
    </fill>
    <fill>
      <patternFill patternType="solid">
        <fgColor theme="0" tint="-4.9989318521683403E-2"/>
        <bgColor rgb="FF000000"/>
      </patternFill>
    </fill>
    <fill>
      <patternFill patternType="solid">
        <fgColor rgb="FFF2F2F2"/>
        <bgColor rgb="FF000000"/>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17">
    <xf numFmtId="0" fontId="0" fillId="0" borderId="0" xfId="0"/>
    <xf numFmtId="0" fontId="0" fillId="2" borderId="0" xfId="0" applyFill="1"/>
    <xf numFmtId="0" fontId="0" fillId="2" borderId="0" xfId="0" applyFill="1" applyAlignment="1">
      <alignment vertical="center"/>
    </xf>
    <xf numFmtId="0" fontId="0" fillId="2" borderId="0" xfId="0" applyFill="1" applyAlignment="1">
      <alignment horizontal="center"/>
    </xf>
    <xf numFmtId="0" fontId="2" fillId="0" borderId="0" xfId="0" applyFont="1"/>
    <xf numFmtId="0" fontId="3" fillId="0" borderId="0" xfId="0" applyFont="1"/>
    <xf numFmtId="0" fontId="0" fillId="0" borderId="0" xfId="0" applyAlignment="1">
      <alignment vertical="center"/>
    </xf>
    <xf numFmtId="0" fontId="0" fillId="0" borderId="0" xfId="0" applyAlignment="1">
      <alignment horizontal="center"/>
    </xf>
    <xf numFmtId="9" fontId="0" fillId="0" borderId="0" xfId="3" applyFont="1"/>
    <xf numFmtId="0" fontId="4" fillId="0" borderId="0" xfId="0" applyFont="1"/>
    <xf numFmtId="0" fontId="4" fillId="0" borderId="0" xfId="0" applyFont="1" applyAlignment="1">
      <alignment vertical="center"/>
    </xf>
    <xf numFmtId="0" fontId="5" fillId="0" borderId="0" xfId="0" applyFont="1"/>
    <xf numFmtId="0" fontId="5" fillId="0" borderId="0" xfId="0" applyFont="1" applyAlignment="1">
      <alignment horizontal="center"/>
    </xf>
    <xf numFmtId="43" fontId="0" fillId="0" borderId="0" xfId="0" applyNumberFormat="1"/>
    <xf numFmtId="3" fontId="4" fillId="0" borderId="0" xfId="0" applyNumberFormat="1" applyFont="1" applyAlignment="1">
      <alignment horizontal="right"/>
    </xf>
    <xf numFmtId="0" fontId="3" fillId="0" borderId="0" xfId="0" applyFont="1" applyAlignment="1">
      <alignment vertical="center"/>
    </xf>
    <xf numFmtId="0" fontId="3" fillId="0" borderId="0" xfId="0" applyFont="1" applyAlignment="1">
      <alignment horizontal="center"/>
    </xf>
    <xf numFmtId="10" fontId="0" fillId="0" borderId="0" xfId="3" applyNumberFormat="1" applyFont="1"/>
    <xf numFmtId="166" fontId="0" fillId="0" borderId="0" xfId="3" applyNumberFormat="1" applyFont="1"/>
    <xf numFmtId="3" fontId="0" fillId="0" borderId="0" xfId="0" applyNumberFormat="1"/>
    <xf numFmtId="0" fontId="6" fillId="0" borderId="0" xfId="0" applyFont="1"/>
    <xf numFmtId="0" fontId="7" fillId="0" borderId="0" xfId="0" applyFont="1"/>
    <xf numFmtId="3" fontId="4" fillId="0" borderId="0" xfId="0" applyNumberFormat="1" applyFont="1" applyAlignment="1">
      <alignment horizontal="center"/>
    </xf>
    <xf numFmtId="3" fontId="2" fillId="0" borderId="0" xfId="0" applyNumberFormat="1" applyFont="1" applyAlignment="1">
      <alignment horizontal="right"/>
    </xf>
    <xf numFmtId="0" fontId="8" fillId="0" borderId="0" xfId="0" applyFont="1"/>
    <xf numFmtId="0" fontId="9" fillId="3" borderId="1" xfId="0" applyFont="1" applyFill="1" applyBorder="1"/>
    <xf numFmtId="0" fontId="9" fillId="3" borderId="2" xfId="0" applyFont="1" applyFill="1" applyBorder="1"/>
    <xf numFmtId="0" fontId="9" fillId="3" borderId="2" xfId="0" applyFont="1" applyFill="1" applyBorder="1" applyAlignment="1">
      <alignment vertical="center"/>
    </xf>
    <xf numFmtId="0" fontId="9" fillId="3" borderId="2" xfId="0" applyFont="1" applyFill="1" applyBorder="1" applyAlignment="1">
      <alignment horizontal="center"/>
    </xf>
    <xf numFmtId="0" fontId="9" fillId="3" borderId="3" xfId="0" applyFont="1" applyFill="1" applyBorder="1"/>
    <xf numFmtId="0" fontId="9" fillId="3" borderId="39" xfId="0" applyFont="1" applyFill="1" applyBorder="1"/>
    <xf numFmtId="0" fontId="9" fillId="3" borderId="40" xfId="0" applyFont="1" applyFill="1" applyBorder="1"/>
    <xf numFmtId="0" fontId="9" fillId="3" borderId="1" xfId="0" applyFont="1" applyFill="1" applyBorder="1" applyAlignment="1">
      <alignment wrapText="1"/>
    </xf>
    <xf numFmtId="0" fontId="8" fillId="2" borderId="0" xfId="0" applyFont="1" applyFill="1"/>
    <xf numFmtId="0" fontId="10" fillId="0" borderId="41" xfId="0" applyFont="1" applyBorder="1"/>
    <xf numFmtId="164" fontId="10" fillId="0" borderId="29" xfId="1" quotePrefix="1" applyNumberFormat="1" applyFont="1" applyFill="1" applyBorder="1" applyAlignment="1">
      <alignment horizontal="right"/>
    </xf>
    <xf numFmtId="0" fontId="10" fillId="0" borderId="11" xfId="0" applyFont="1" applyBorder="1"/>
    <xf numFmtId="0" fontId="10" fillId="0" borderId="12" xfId="0" applyFont="1" applyBorder="1"/>
    <xf numFmtId="0" fontId="10" fillId="0" borderId="13" xfId="0" applyFont="1" applyBorder="1" applyAlignment="1">
      <alignment vertical="center"/>
    </xf>
    <xf numFmtId="164" fontId="10" fillId="0" borderId="14" xfId="1" quotePrefix="1" applyNumberFormat="1" applyFont="1" applyFill="1" applyBorder="1" applyAlignment="1">
      <alignment horizontal="right"/>
    </xf>
    <xf numFmtId="164" fontId="10" fillId="0" borderId="15" xfId="1" quotePrefix="1" applyNumberFormat="1" applyFont="1" applyFill="1" applyBorder="1" applyAlignment="1">
      <alignment horizontal="center"/>
    </xf>
    <xf numFmtId="164" fontId="10" fillId="0" borderId="15" xfId="1" applyNumberFormat="1" applyFont="1" applyFill="1" applyBorder="1" applyAlignment="1">
      <alignment horizontal="right"/>
    </xf>
    <xf numFmtId="164" fontId="10" fillId="0" borderId="16" xfId="1" quotePrefix="1" applyNumberFormat="1" applyFont="1" applyFill="1" applyBorder="1" applyAlignment="1">
      <alignment horizontal="right"/>
    </xf>
    <xf numFmtId="164" fontId="10" fillId="0" borderId="17" xfId="1" quotePrefix="1" applyNumberFormat="1" applyFont="1" applyFill="1" applyBorder="1" applyAlignment="1">
      <alignment horizontal="right"/>
    </xf>
    <xf numFmtId="0" fontId="10" fillId="0" borderId="15" xfId="0" applyFont="1" applyBorder="1" applyAlignment="1">
      <alignment horizontal="right" vertical="center"/>
    </xf>
    <xf numFmtId="0" fontId="10" fillId="0" borderId="14" xfId="0" applyFont="1" applyBorder="1" applyAlignment="1">
      <alignment horizontal="right"/>
    </xf>
    <xf numFmtId="0" fontId="10" fillId="0" borderId="15" xfId="0" applyFont="1" applyBorder="1" applyAlignment="1">
      <alignment horizontal="center"/>
    </xf>
    <xf numFmtId="164" fontId="8" fillId="0" borderId="16" xfId="1" applyNumberFormat="1" applyFont="1" applyFill="1" applyBorder="1" applyAlignment="1">
      <alignment horizontal="right"/>
    </xf>
    <xf numFmtId="164" fontId="8" fillId="0" borderId="17" xfId="1" applyNumberFormat="1" applyFont="1" applyFill="1" applyBorder="1" applyAlignment="1">
      <alignment horizontal="right"/>
    </xf>
    <xf numFmtId="164" fontId="10" fillId="0" borderId="13" xfId="1" applyNumberFormat="1" applyFont="1" applyFill="1" applyBorder="1" applyAlignment="1">
      <alignment vertical="center"/>
    </xf>
    <xf numFmtId="164" fontId="10" fillId="0" borderId="14" xfId="1" applyNumberFormat="1" applyFont="1" applyFill="1" applyBorder="1"/>
    <xf numFmtId="164" fontId="10" fillId="0" borderId="15" xfId="1" applyNumberFormat="1" applyFont="1" applyFill="1" applyBorder="1" applyAlignment="1">
      <alignment horizontal="center"/>
    </xf>
    <xf numFmtId="164" fontId="10" fillId="0" borderId="16" xfId="1" applyNumberFormat="1" applyFont="1" applyFill="1" applyBorder="1" applyAlignment="1">
      <alignment horizontal="right"/>
    </xf>
    <xf numFmtId="164" fontId="10" fillId="0" borderId="17" xfId="1" applyNumberFormat="1" applyFont="1" applyFill="1" applyBorder="1" applyAlignment="1">
      <alignment horizontal="right"/>
    </xf>
    <xf numFmtId="3" fontId="10" fillId="0" borderId="15" xfId="0" applyNumberFormat="1" applyFont="1" applyBorder="1" applyAlignment="1">
      <alignment vertical="center"/>
    </xf>
    <xf numFmtId="9" fontId="10" fillId="0" borderId="12" xfId="0" applyNumberFormat="1" applyFont="1" applyBorder="1"/>
    <xf numFmtId="9" fontId="10" fillId="0" borderId="13" xfId="0" applyNumberFormat="1" applyFont="1" applyBorder="1" applyAlignment="1">
      <alignment vertical="center"/>
    </xf>
    <xf numFmtId="9" fontId="10" fillId="0" borderId="15" xfId="0" applyNumberFormat="1" applyFont="1" applyBorder="1" applyAlignment="1">
      <alignment horizontal="center"/>
    </xf>
    <xf numFmtId="0" fontId="10" fillId="0" borderId="15" xfId="0" applyFont="1" applyBorder="1" applyAlignment="1">
      <alignment vertical="center"/>
    </xf>
    <xf numFmtId="164" fontId="10" fillId="0" borderId="15" xfId="1" applyNumberFormat="1" applyFont="1" applyFill="1" applyBorder="1"/>
    <xf numFmtId="164" fontId="10" fillId="0" borderId="16" xfId="1" applyNumberFormat="1" applyFont="1" applyFill="1" applyBorder="1"/>
    <xf numFmtId="164" fontId="10" fillId="0" borderId="17" xfId="1" applyNumberFormat="1" applyFont="1" applyFill="1" applyBorder="1"/>
    <xf numFmtId="0" fontId="10" fillId="0" borderId="13" xfId="0" applyFont="1" applyBorder="1" applyAlignment="1">
      <alignment horizontal="right" vertical="center"/>
    </xf>
    <xf numFmtId="164" fontId="10" fillId="0" borderId="11" xfId="1" quotePrefix="1" applyNumberFormat="1" applyFont="1" applyFill="1" applyBorder="1" applyAlignment="1">
      <alignment horizontal="right"/>
    </xf>
    <xf numFmtId="9" fontId="10" fillId="0" borderId="32" xfId="0" applyNumberFormat="1" applyFont="1" applyBorder="1" applyAlignment="1">
      <alignment vertical="center"/>
    </xf>
    <xf numFmtId="9" fontId="10" fillId="0" borderId="32" xfId="0" applyNumberFormat="1" applyFont="1" applyBorder="1" applyAlignment="1">
      <alignment horizontal="center"/>
    </xf>
    <xf numFmtId="0" fontId="10" fillId="0" borderId="16" xfId="0" applyFont="1" applyBorder="1"/>
    <xf numFmtId="0" fontId="10" fillId="0" borderId="20" xfId="0" applyFont="1" applyBorder="1" applyAlignment="1">
      <alignment vertical="top"/>
    </xf>
    <xf numFmtId="0" fontId="10" fillId="0" borderId="21" xfId="0" applyFont="1" applyBorder="1" applyAlignment="1">
      <alignment vertical="center"/>
    </xf>
    <xf numFmtId="0" fontId="10" fillId="0" borderId="5" xfId="0" applyFont="1" applyBorder="1"/>
    <xf numFmtId="0" fontId="10" fillId="0" borderId="26" xfId="0" applyFont="1" applyBorder="1"/>
    <xf numFmtId="0" fontId="10" fillId="0" borderId="27" xfId="0" applyFont="1" applyBorder="1" applyAlignment="1">
      <alignment vertical="center"/>
    </xf>
    <xf numFmtId="164" fontId="10" fillId="0" borderId="29" xfId="1" applyNumberFormat="1" applyFont="1" applyFill="1" applyBorder="1"/>
    <xf numFmtId="164" fontId="10" fillId="0" borderId="30" xfId="1" applyNumberFormat="1" applyFont="1" applyFill="1" applyBorder="1" applyAlignment="1">
      <alignment horizontal="center"/>
    </xf>
    <xf numFmtId="164" fontId="10" fillId="0" borderId="11" xfId="1" applyNumberFormat="1" applyFont="1" applyFill="1" applyBorder="1"/>
    <xf numFmtId="165" fontId="10" fillId="0" borderId="14" xfId="2" quotePrefix="1" applyNumberFormat="1" applyFont="1" applyFill="1" applyBorder="1" applyAlignment="1">
      <alignment horizontal="right"/>
    </xf>
    <xf numFmtId="165" fontId="10" fillId="0" borderId="15" xfId="2" quotePrefix="1" applyNumberFormat="1" applyFont="1" applyFill="1" applyBorder="1" applyAlignment="1">
      <alignment horizontal="center"/>
    </xf>
    <xf numFmtId="165" fontId="10" fillId="0" borderId="11" xfId="2" quotePrefix="1" applyNumberFormat="1" applyFont="1" applyFill="1" applyBorder="1" applyAlignment="1">
      <alignment horizontal="right"/>
    </xf>
    <xf numFmtId="165" fontId="10" fillId="0" borderId="17" xfId="2" applyNumberFormat="1" applyFont="1" applyFill="1" applyBorder="1" applyAlignment="1">
      <alignment horizontal="right"/>
    </xf>
    <xf numFmtId="0" fontId="11" fillId="0" borderId="11" xfId="0" applyFont="1" applyBorder="1"/>
    <xf numFmtId="0" fontId="11" fillId="0" borderId="13" xfId="0" applyFont="1" applyBorder="1" applyAlignment="1">
      <alignment vertical="center"/>
    </xf>
    <xf numFmtId="165" fontId="11" fillId="0" borderId="14" xfId="2" quotePrefix="1" applyNumberFormat="1" applyFont="1" applyFill="1" applyBorder="1" applyAlignment="1">
      <alignment horizontal="right"/>
    </xf>
    <xf numFmtId="165" fontId="11" fillId="0" borderId="11" xfId="2" quotePrefix="1" applyNumberFormat="1" applyFont="1" applyFill="1" applyBorder="1" applyAlignment="1">
      <alignment horizontal="right"/>
    </xf>
    <xf numFmtId="165" fontId="11" fillId="0" borderId="17" xfId="2" quotePrefix="1" applyNumberFormat="1" applyFont="1" applyFill="1" applyBorder="1" applyAlignment="1">
      <alignment horizontal="right"/>
    </xf>
    <xf numFmtId="0" fontId="11" fillId="0" borderId="15" xfId="0" applyFont="1" applyBorder="1" applyAlignment="1">
      <alignment vertical="center"/>
    </xf>
    <xf numFmtId="165" fontId="10" fillId="0" borderId="31" xfId="2" quotePrefix="1" applyNumberFormat="1" applyFont="1" applyFill="1" applyBorder="1" applyAlignment="1">
      <alignment horizontal="right"/>
    </xf>
    <xf numFmtId="165" fontId="10" fillId="0" borderId="32" xfId="2" quotePrefix="1" applyNumberFormat="1" applyFont="1" applyFill="1" applyBorder="1" applyAlignment="1">
      <alignment horizontal="center"/>
    </xf>
    <xf numFmtId="165" fontId="10" fillId="0" borderId="33" xfId="2" quotePrefix="1" applyNumberFormat="1" applyFont="1" applyFill="1" applyBorder="1" applyAlignment="1">
      <alignment horizontal="right"/>
    </xf>
    <xf numFmtId="165" fontId="10" fillId="0" borderId="34" xfId="2" quotePrefix="1" applyNumberFormat="1" applyFont="1" applyFill="1" applyBorder="1" applyAlignment="1">
      <alignment horizontal="right"/>
    </xf>
    <xf numFmtId="0" fontId="10" fillId="0" borderId="11" xfId="0" applyFont="1" applyBorder="1" applyAlignment="1">
      <alignment vertical="top"/>
    </xf>
    <xf numFmtId="0" fontId="10" fillId="0" borderId="13" xfId="0" applyFont="1" applyBorder="1" applyAlignment="1">
      <alignment horizontal="right" vertical="top"/>
    </xf>
    <xf numFmtId="9" fontId="10" fillId="0" borderId="14" xfId="0" applyNumberFormat="1" applyFont="1" applyBorder="1" applyAlignment="1">
      <alignment horizontal="right" vertical="top"/>
    </xf>
    <xf numFmtId="9" fontId="10" fillId="0" borderId="15" xfId="0" applyNumberFormat="1" applyFont="1" applyBorder="1" applyAlignment="1">
      <alignment horizontal="right" vertical="top"/>
    </xf>
    <xf numFmtId="9" fontId="10" fillId="0" borderId="35" xfId="0" applyNumberFormat="1" applyFont="1" applyBorder="1" applyAlignment="1">
      <alignment horizontal="right" vertical="top"/>
    </xf>
    <xf numFmtId="0" fontId="10" fillId="0" borderId="29" xfId="0" applyFont="1" applyBorder="1" applyAlignment="1">
      <alignment horizontal="right"/>
    </xf>
    <xf numFmtId="0" fontId="10" fillId="0" borderId="30" xfId="0" applyFont="1" applyBorder="1" applyAlignment="1">
      <alignment horizontal="center"/>
    </xf>
    <xf numFmtId="164" fontId="10" fillId="0" borderId="30" xfId="1" applyNumberFormat="1" applyFont="1" applyFill="1" applyBorder="1"/>
    <xf numFmtId="164" fontId="10" fillId="0" borderId="36" xfId="1" applyNumberFormat="1" applyFont="1" applyFill="1" applyBorder="1"/>
    <xf numFmtId="0" fontId="10" fillId="0" borderId="19" xfId="0" applyFont="1" applyBorder="1"/>
    <xf numFmtId="0" fontId="10" fillId="0" borderId="20" xfId="0" applyFont="1" applyBorder="1"/>
    <xf numFmtId="0" fontId="10" fillId="0" borderId="37" xfId="0" applyFont="1" applyBorder="1" applyAlignment="1">
      <alignment horizontal="right"/>
    </xf>
    <xf numFmtId="0" fontId="10" fillId="0" borderId="21" xfId="0" applyFont="1" applyBorder="1" applyAlignment="1">
      <alignment horizontal="center"/>
    </xf>
    <xf numFmtId="164" fontId="10" fillId="0" borderId="23" xfId="1" applyNumberFormat="1" applyFont="1" applyFill="1" applyBorder="1"/>
    <xf numFmtId="164" fontId="10" fillId="0" borderId="38" xfId="1" applyNumberFormat="1" applyFont="1" applyFill="1" applyBorder="1"/>
    <xf numFmtId="164" fontId="10" fillId="0" borderId="27" xfId="1" applyNumberFormat="1" applyFont="1" applyFill="1" applyBorder="1" applyAlignment="1">
      <alignment vertical="center"/>
    </xf>
    <xf numFmtId="164" fontId="10" fillId="0" borderId="7" xfId="1" quotePrefix="1" applyNumberFormat="1" applyFont="1" applyFill="1" applyBorder="1" applyAlignment="1">
      <alignment horizontal="right"/>
    </xf>
    <xf numFmtId="0" fontId="10" fillId="0" borderId="6" xfId="0" quotePrefix="1" applyFont="1" applyBorder="1" applyAlignment="1">
      <alignment horizontal="center"/>
    </xf>
    <xf numFmtId="164" fontId="12" fillId="0" borderId="8" xfId="1" applyNumberFormat="1" applyFont="1" applyFill="1" applyBorder="1" applyAlignment="1">
      <alignment horizontal="right" vertical="top"/>
    </xf>
    <xf numFmtId="164" fontId="12" fillId="0" borderId="9" xfId="1" applyNumberFormat="1" applyFont="1" applyFill="1" applyBorder="1" applyAlignment="1">
      <alignment horizontal="right" vertical="top"/>
    </xf>
    <xf numFmtId="164" fontId="10" fillId="0" borderId="15" xfId="1" applyNumberFormat="1" applyFont="1" applyFill="1" applyBorder="1" applyAlignment="1">
      <alignment vertical="center"/>
    </xf>
    <xf numFmtId="166" fontId="10" fillId="0" borderId="29" xfId="3" quotePrefix="1" applyNumberFormat="1" applyFont="1" applyFill="1" applyBorder="1" applyAlignment="1">
      <alignment horizontal="right"/>
    </xf>
    <xf numFmtId="0" fontId="10" fillId="0" borderId="30" xfId="0" quotePrefix="1" applyFont="1" applyBorder="1" applyAlignment="1">
      <alignment horizontal="center"/>
    </xf>
    <xf numFmtId="166" fontId="12" fillId="0" borderId="42" xfId="3" applyNumberFormat="1" applyFont="1" applyFill="1" applyBorder="1" applyAlignment="1">
      <alignment horizontal="right" vertical="top"/>
    </xf>
    <xf numFmtId="164" fontId="12" fillId="0" borderId="42" xfId="1" applyNumberFormat="1" applyFont="1" applyFill="1" applyBorder="1" applyAlignment="1">
      <alignment horizontal="right" vertical="top"/>
    </xf>
    <xf numFmtId="164" fontId="12" fillId="0" borderId="43" xfId="1" applyNumberFormat="1" applyFont="1" applyFill="1" applyBorder="1" applyAlignment="1">
      <alignment horizontal="right" vertical="top"/>
    </xf>
    <xf numFmtId="0" fontId="10" fillId="0" borderId="14" xfId="0" quotePrefix="1" applyFont="1" applyBorder="1" applyAlignment="1">
      <alignment horizontal="right"/>
    </xf>
    <xf numFmtId="0" fontId="10" fillId="0" borderId="15" xfId="0" quotePrefix="1" applyFont="1" applyBorder="1" applyAlignment="1">
      <alignment horizontal="center"/>
    </xf>
    <xf numFmtId="0" fontId="8" fillId="0" borderId="16" xfId="0" applyFont="1" applyBorder="1" applyAlignment="1">
      <alignment horizontal="right"/>
    </xf>
    <xf numFmtId="0" fontId="8" fillId="0" borderId="17" xfId="0" applyFont="1" applyBorder="1" applyAlignment="1">
      <alignment horizontal="right"/>
    </xf>
    <xf numFmtId="9" fontId="10" fillId="0" borderId="29" xfId="0" applyNumberFormat="1" applyFont="1" applyBorder="1" applyAlignment="1">
      <alignment horizontal="right"/>
    </xf>
    <xf numFmtId="9" fontId="12" fillId="0" borderId="16" xfId="0" applyNumberFormat="1" applyFont="1" applyBorder="1" applyAlignment="1">
      <alignment horizontal="right"/>
    </xf>
    <xf numFmtId="9" fontId="12" fillId="0" borderId="17" xfId="0" applyNumberFormat="1" applyFont="1" applyBorder="1" applyAlignment="1">
      <alignment horizontal="right"/>
    </xf>
    <xf numFmtId="9" fontId="10" fillId="0" borderId="11" xfId="0" applyNumberFormat="1" applyFont="1" applyBorder="1"/>
    <xf numFmtId="9" fontId="10" fillId="0" borderId="15" xfId="0" applyNumberFormat="1" applyFont="1" applyBorder="1" applyAlignment="1">
      <alignment vertical="center"/>
    </xf>
    <xf numFmtId="9" fontId="10" fillId="0" borderId="14" xfId="0" applyNumberFormat="1" applyFont="1" applyBorder="1" applyAlignment="1">
      <alignment horizontal="right"/>
    </xf>
    <xf numFmtId="9" fontId="8" fillId="0" borderId="16" xfId="0" applyNumberFormat="1" applyFont="1" applyBorder="1" applyAlignment="1">
      <alignment horizontal="right" vertical="top"/>
    </xf>
    <xf numFmtId="9" fontId="8" fillId="0" borderId="16" xfId="0" applyNumberFormat="1" applyFont="1" applyBorder="1"/>
    <xf numFmtId="9" fontId="8" fillId="0" borderId="17" xfId="0" applyNumberFormat="1" applyFont="1" applyBorder="1"/>
    <xf numFmtId="9" fontId="10" fillId="0" borderId="21" xfId="0" applyNumberFormat="1" applyFont="1" applyBorder="1" applyAlignment="1">
      <alignment vertical="center"/>
    </xf>
    <xf numFmtId="9" fontId="10" fillId="0" borderId="37" xfId="0" applyNumberFormat="1" applyFont="1" applyBorder="1" applyAlignment="1">
      <alignment horizontal="right"/>
    </xf>
    <xf numFmtId="0" fontId="10" fillId="0" borderId="23" xfId="0" quotePrefix="1" applyFont="1" applyBorder="1" applyAlignment="1">
      <alignment horizontal="center"/>
    </xf>
    <xf numFmtId="9" fontId="8" fillId="0" borderId="24" xfId="0" applyNumberFormat="1" applyFont="1" applyBorder="1" applyAlignment="1">
      <alignment horizontal="right" vertical="top"/>
    </xf>
    <xf numFmtId="9" fontId="8" fillId="0" borderId="24" xfId="0" applyNumberFormat="1" applyFont="1" applyBorder="1"/>
    <xf numFmtId="9" fontId="8" fillId="0" borderId="25" xfId="0" applyNumberFormat="1" applyFont="1" applyBorder="1"/>
    <xf numFmtId="0" fontId="10" fillId="0" borderId="0" xfId="0" applyFont="1"/>
    <xf numFmtId="0" fontId="10" fillId="0" borderId="0" xfId="0" applyFont="1" applyAlignment="1">
      <alignment vertical="center"/>
    </xf>
    <xf numFmtId="9" fontId="10" fillId="0" borderId="0" xfId="0" applyNumberFormat="1" applyFont="1" applyAlignment="1">
      <alignment horizontal="right"/>
    </xf>
    <xf numFmtId="9" fontId="10" fillId="0" borderId="0" xfId="0" applyNumberFormat="1" applyFont="1" applyAlignment="1">
      <alignment horizontal="center"/>
    </xf>
    <xf numFmtId="9" fontId="8" fillId="0" borderId="0" xfId="0" applyNumberFormat="1" applyFont="1" applyAlignment="1">
      <alignment horizontal="right" vertical="top"/>
    </xf>
    <xf numFmtId="9" fontId="8" fillId="0" borderId="0" xfId="0" applyNumberFormat="1" applyFont="1"/>
    <xf numFmtId="0" fontId="10" fillId="0" borderId="7" xfId="0" applyFont="1" applyBorder="1" applyAlignment="1">
      <alignment horizontal="right"/>
    </xf>
    <xf numFmtId="0" fontId="10" fillId="0" borderId="6" xfId="0" applyFont="1" applyBorder="1" applyAlignment="1">
      <alignment horizontal="center"/>
    </xf>
    <xf numFmtId="167" fontId="8" fillId="0" borderId="6" xfId="0" applyNumberFormat="1" applyFont="1" applyBorder="1" applyAlignment="1">
      <alignment horizontal="right" vertical="top"/>
    </xf>
    <xf numFmtId="167" fontId="8" fillId="0" borderId="8" xfId="0" applyNumberFormat="1" applyFont="1" applyBorder="1"/>
    <xf numFmtId="167" fontId="8" fillId="0" borderId="9" xfId="0" applyNumberFormat="1" applyFont="1" applyBorder="1"/>
    <xf numFmtId="10" fontId="10" fillId="0" borderId="15" xfId="0" applyNumberFormat="1" applyFont="1" applyBorder="1" applyAlignment="1">
      <alignment vertical="center"/>
    </xf>
    <xf numFmtId="10" fontId="10" fillId="0" borderId="14" xfId="0" applyNumberFormat="1" applyFont="1" applyBorder="1" applyAlignment="1">
      <alignment horizontal="right"/>
    </xf>
    <xf numFmtId="10" fontId="10" fillId="0" borderId="15" xfId="0" applyNumberFormat="1" applyFont="1" applyBorder="1" applyAlignment="1">
      <alignment horizontal="center"/>
    </xf>
    <xf numFmtId="10" fontId="10" fillId="0" borderId="15" xfId="0" applyNumberFormat="1" applyFont="1" applyBorder="1" applyAlignment="1">
      <alignment horizontal="right"/>
    </xf>
    <xf numFmtId="10" fontId="10" fillId="0" borderId="16" xfId="0" applyNumberFormat="1" applyFont="1" applyBorder="1" applyAlignment="1">
      <alignment horizontal="right"/>
    </xf>
    <xf numFmtId="10" fontId="10" fillId="0" borderId="17" xfId="0" applyNumberFormat="1" applyFont="1" applyBorder="1" applyAlignment="1">
      <alignment horizontal="right"/>
    </xf>
    <xf numFmtId="9" fontId="10" fillId="0" borderId="22" xfId="0" applyNumberFormat="1" applyFont="1" applyBorder="1" applyAlignment="1">
      <alignment horizontal="right"/>
    </xf>
    <xf numFmtId="9" fontId="10" fillId="0" borderId="23" xfId="0" applyNumberFormat="1" applyFont="1" applyBorder="1" applyAlignment="1">
      <alignment horizontal="center"/>
    </xf>
    <xf numFmtId="9" fontId="10" fillId="0" borderId="23" xfId="0" applyNumberFormat="1" applyFont="1" applyBorder="1" applyAlignment="1">
      <alignment horizontal="right"/>
    </xf>
    <xf numFmtId="9" fontId="10" fillId="0" borderId="24" xfId="0" applyNumberFormat="1" applyFont="1" applyBorder="1" applyAlignment="1">
      <alignment horizontal="right"/>
    </xf>
    <xf numFmtId="9" fontId="10" fillId="0" borderId="25" xfId="0" applyNumberFormat="1" applyFont="1" applyBorder="1" applyAlignment="1">
      <alignment horizontal="right"/>
    </xf>
    <xf numFmtId="9" fontId="10" fillId="0" borderId="27" xfId="0" applyNumberFormat="1" applyFont="1" applyBorder="1" applyAlignment="1">
      <alignment vertical="center"/>
    </xf>
    <xf numFmtId="9" fontId="10" fillId="0" borderId="7" xfId="0" applyNumberFormat="1" applyFont="1" applyBorder="1" applyAlignment="1">
      <alignment horizontal="right"/>
    </xf>
    <xf numFmtId="9" fontId="12" fillId="0" borderId="6" xfId="0" applyNumberFormat="1" applyFont="1" applyBorder="1" applyAlignment="1">
      <alignment horizontal="right" vertical="top"/>
    </xf>
    <xf numFmtId="9" fontId="8" fillId="0" borderId="8" xfId="0" applyNumberFormat="1" applyFont="1" applyBorder="1" applyAlignment="1">
      <alignment horizontal="right"/>
    </xf>
    <xf numFmtId="9" fontId="8" fillId="0" borderId="9" xfId="0" applyNumberFormat="1" applyFont="1" applyBorder="1" applyAlignment="1">
      <alignment horizontal="right"/>
    </xf>
    <xf numFmtId="9" fontId="10" fillId="0" borderId="14" xfId="3" applyFont="1" applyFill="1" applyBorder="1" applyAlignment="1">
      <alignment horizontal="right"/>
    </xf>
    <xf numFmtId="9" fontId="12" fillId="0" borderId="15" xfId="0" applyNumberFormat="1" applyFont="1" applyBorder="1" applyAlignment="1">
      <alignment horizontal="right" vertical="top"/>
    </xf>
    <xf numFmtId="9" fontId="8" fillId="0" borderId="16" xfId="0" applyNumberFormat="1" applyFont="1" applyBorder="1" applyAlignment="1">
      <alignment horizontal="right"/>
    </xf>
    <xf numFmtId="9" fontId="8" fillId="0" borderId="17" xfId="0" applyNumberFormat="1" applyFont="1" applyBorder="1" applyAlignment="1">
      <alignment horizontal="right"/>
    </xf>
    <xf numFmtId="166" fontId="10" fillId="0" borderId="23" xfId="0" applyNumberFormat="1" applyFont="1" applyBorder="1" applyAlignment="1">
      <alignment vertical="center"/>
    </xf>
    <xf numFmtId="166" fontId="10" fillId="0" borderId="22" xfId="0" applyNumberFormat="1" applyFont="1" applyBorder="1"/>
    <xf numFmtId="0" fontId="10" fillId="0" borderId="23" xfId="0" applyFont="1" applyBorder="1" applyAlignment="1">
      <alignment horizontal="center"/>
    </xf>
    <xf numFmtId="166" fontId="12" fillId="0" borderId="23" xfId="0" applyNumberFormat="1" applyFont="1" applyBorder="1" applyAlignment="1">
      <alignment horizontal="right"/>
    </xf>
    <xf numFmtId="166" fontId="8" fillId="0" borderId="24" xfId="3" applyNumberFormat="1" applyFont="1" applyFill="1" applyBorder="1" applyAlignment="1">
      <alignment horizontal="right"/>
    </xf>
    <xf numFmtId="0" fontId="8" fillId="0" borderId="25" xfId="0" applyFont="1" applyBorder="1" applyAlignment="1">
      <alignment horizontal="right"/>
    </xf>
    <xf numFmtId="166" fontId="10" fillId="0" borderId="0" xfId="0" applyNumberFormat="1" applyFont="1"/>
    <xf numFmtId="166" fontId="10" fillId="0" borderId="0" xfId="0" applyNumberFormat="1" applyFont="1" applyAlignment="1">
      <alignment horizontal="center"/>
    </xf>
    <xf numFmtId="166" fontId="12" fillId="0" borderId="0" xfId="0" applyNumberFormat="1" applyFont="1" applyAlignment="1">
      <alignment horizontal="right"/>
    </xf>
    <xf numFmtId="166" fontId="8" fillId="0" borderId="0" xfId="3" applyNumberFormat="1" applyFont="1" applyFill="1" applyAlignment="1">
      <alignment horizontal="right"/>
    </xf>
    <xf numFmtId="0" fontId="8" fillId="0" borderId="0" xfId="0" applyFont="1" applyAlignment="1">
      <alignment horizontal="right"/>
    </xf>
    <xf numFmtId="3" fontId="10" fillId="0" borderId="6" xfId="0" applyNumberFormat="1" applyFont="1" applyBorder="1" applyAlignment="1">
      <alignment horizontal="center"/>
    </xf>
    <xf numFmtId="9" fontId="10" fillId="0" borderId="6" xfId="3" applyFont="1" applyFill="1" applyBorder="1" applyAlignment="1">
      <alignment horizontal="right"/>
    </xf>
    <xf numFmtId="9" fontId="10" fillId="0" borderId="8" xfId="3" applyFont="1" applyFill="1" applyBorder="1" applyAlignment="1">
      <alignment horizontal="right"/>
    </xf>
    <xf numFmtId="3" fontId="10" fillId="0" borderId="9" xfId="0" applyNumberFormat="1" applyFont="1" applyBorder="1" applyAlignment="1">
      <alignment horizontal="right"/>
    </xf>
    <xf numFmtId="9" fontId="10" fillId="0" borderId="15" xfId="3" applyFont="1" applyFill="1" applyBorder="1" applyAlignment="1">
      <alignment vertical="center"/>
    </xf>
    <xf numFmtId="9" fontId="10" fillId="0" borderId="15" xfId="3" applyFont="1" applyFill="1" applyBorder="1" applyAlignment="1">
      <alignment horizontal="center"/>
    </xf>
    <xf numFmtId="9" fontId="10" fillId="0" borderId="15" xfId="3" applyFont="1" applyFill="1" applyBorder="1" applyAlignment="1">
      <alignment horizontal="right"/>
    </xf>
    <xf numFmtId="9" fontId="10" fillId="0" borderId="16" xfId="3" applyFont="1" applyFill="1" applyBorder="1" applyAlignment="1">
      <alignment horizontal="right"/>
    </xf>
    <xf numFmtId="9" fontId="10" fillId="0" borderId="17" xfId="3" applyFont="1" applyFill="1" applyBorder="1" applyAlignment="1">
      <alignment horizontal="right"/>
    </xf>
    <xf numFmtId="3" fontId="10" fillId="0" borderId="23" xfId="0" applyNumberFormat="1" applyFont="1" applyBorder="1" applyAlignment="1">
      <alignment horizontal="center"/>
    </xf>
    <xf numFmtId="3" fontId="10" fillId="0" borderId="25" xfId="0" applyNumberFormat="1" applyFont="1" applyBorder="1" applyAlignment="1">
      <alignment horizontal="right"/>
    </xf>
    <xf numFmtId="3" fontId="10" fillId="0" borderId="0" xfId="0" applyNumberFormat="1" applyFont="1" applyAlignment="1">
      <alignment horizontal="right"/>
    </xf>
    <xf numFmtId="3" fontId="10" fillId="0" borderId="13" xfId="0" applyNumberFormat="1" applyFont="1" applyBorder="1" applyAlignment="1">
      <alignment horizontal="center"/>
    </xf>
    <xf numFmtId="3" fontId="10" fillId="0" borderId="13" xfId="0" applyNumberFormat="1" applyFont="1" applyBorder="1" applyAlignment="1">
      <alignment horizontal="right"/>
    </xf>
    <xf numFmtId="3" fontId="10" fillId="0" borderId="12" xfId="0" applyNumberFormat="1" applyFont="1" applyBorder="1" applyAlignment="1">
      <alignment horizontal="right"/>
    </xf>
    <xf numFmtId="3" fontId="10" fillId="0" borderId="7" xfId="0" applyNumberFormat="1" applyFont="1" applyBorder="1" applyAlignment="1">
      <alignment horizontal="right"/>
    </xf>
    <xf numFmtId="3" fontId="10" fillId="0" borderId="6" xfId="0" applyNumberFormat="1" applyFont="1" applyBorder="1" applyAlignment="1">
      <alignment horizontal="right"/>
    </xf>
    <xf numFmtId="3" fontId="10" fillId="0" borderId="8" xfId="0" applyNumberFormat="1" applyFont="1" applyBorder="1" applyAlignment="1">
      <alignment horizontal="right"/>
    </xf>
    <xf numFmtId="3" fontId="10" fillId="0" borderId="14" xfId="0" applyNumberFormat="1" applyFont="1" applyBorder="1" applyAlignment="1">
      <alignment horizontal="right"/>
    </xf>
    <xf numFmtId="3" fontId="10" fillId="0" borderId="15" xfId="0" applyNumberFormat="1" applyFont="1" applyBorder="1" applyAlignment="1">
      <alignment horizontal="center"/>
    </xf>
    <xf numFmtId="3" fontId="10" fillId="0" borderId="15" xfId="0" applyNumberFormat="1" applyFont="1" applyBorder="1" applyAlignment="1">
      <alignment horizontal="right"/>
    </xf>
    <xf numFmtId="3" fontId="10" fillId="0" borderId="16" xfId="0" applyNumberFormat="1" applyFont="1" applyBorder="1" applyAlignment="1">
      <alignment horizontal="right"/>
    </xf>
    <xf numFmtId="3" fontId="10" fillId="0" borderId="17" xfId="0" applyNumberFormat="1" applyFont="1" applyBorder="1" applyAlignment="1">
      <alignment horizontal="right"/>
    </xf>
    <xf numFmtId="164" fontId="10" fillId="0" borderId="23" xfId="1" applyNumberFormat="1" applyFont="1" applyFill="1" applyBorder="1" applyAlignment="1">
      <alignment vertical="center"/>
    </xf>
    <xf numFmtId="3" fontId="10" fillId="0" borderId="23" xfId="0" applyNumberFormat="1" applyFont="1" applyBorder="1" applyAlignment="1">
      <alignment horizontal="right"/>
    </xf>
    <xf numFmtId="3" fontId="10" fillId="0" borderId="24" xfId="0" applyNumberFormat="1" applyFont="1" applyBorder="1" applyAlignment="1">
      <alignment horizontal="right"/>
    </xf>
    <xf numFmtId="0" fontId="13" fillId="0" borderId="8" xfId="0" applyFont="1" applyBorder="1"/>
    <xf numFmtId="164" fontId="13" fillId="0" borderId="26" xfId="1" applyNumberFormat="1" applyFont="1" applyFill="1" applyBorder="1"/>
    <xf numFmtId="0" fontId="13" fillId="0" borderId="27" xfId="0" applyFont="1" applyBorder="1" applyAlignment="1">
      <alignment vertical="center"/>
    </xf>
    <xf numFmtId="3" fontId="13" fillId="0" borderId="7" xfId="0" applyNumberFormat="1" applyFont="1" applyBorder="1" applyAlignment="1">
      <alignment horizontal="right"/>
    </xf>
    <xf numFmtId="3" fontId="13" fillId="0" borderId="6" xfId="0" applyNumberFormat="1" applyFont="1" applyBorder="1" applyAlignment="1">
      <alignment horizontal="center"/>
    </xf>
    <xf numFmtId="3" fontId="13" fillId="0" borderId="8" xfId="0" applyNumberFormat="1" applyFont="1" applyBorder="1" applyAlignment="1">
      <alignment horizontal="right"/>
    </xf>
    <xf numFmtId="3" fontId="13" fillId="0" borderId="9" xfId="0" applyNumberFormat="1" applyFont="1" applyBorder="1" applyAlignment="1">
      <alignment horizontal="right"/>
    </xf>
    <xf numFmtId="0" fontId="11" fillId="0" borderId="42" xfId="0" applyFont="1" applyBorder="1"/>
    <xf numFmtId="164" fontId="11" fillId="0" borderId="11" xfId="1" applyNumberFormat="1" applyFont="1" applyFill="1" applyBorder="1"/>
    <xf numFmtId="3" fontId="11" fillId="0" borderId="29" xfId="0" applyNumberFormat="1" applyFont="1" applyBorder="1" applyAlignment="1">
      <alignment horizontal="right"/>
    </xf>
    <xf numFmtId="3" fontId="11" fillId="0" borderId="30" xfId="0" applyNumberFormat="1" applyFont="1" applyBorder="1" applyAlignment="1">
      <alignment horizontal="center"/>
    </xf>
    <xf numFmtId="3" fontId="11" fillId="0" borderId="30" xfId="0" applyNumberFormat="1" applyFont="1" applyBorder="1" applyAlignment="1">
      <alignment horizontal="right"/>
    </xf>
    <xf numFmtId="3" fontId="11" fillId="0" borderId="42" xfId="0" applyNumberFormat="1" applyFont="1" applyBorder="1" applyAlignment="1">
      <alignment horizontal="right"/>
    </xf>
    <xf numFmtId="3" fontId="11" fillId="0" borderId="43" xfId="0" applyNumberFormat="1" applyFont="1" applyBorder="1" applyAlignment="1">
      <alignment horizontal="right"/>
    </xf>
    <xf numFmtId="0" fontId="11" fillId="0" borderId="16" xfId="0" applyFont="1" applyBorder="1"/>
    <xf numFmtId="164" fontId="11" fillId="0" borderId="12" xfId="1" applyNumberFormat="1" applyFont="1" applyFill="1" applyBorder="1"/>
    <xf numFmtId="3" fontId="11" fillId="0" borderId="14" xfId="0" applyNumberFormat="1" applyFont="1" applyBorder="1" applyAlignment="1">
      <alignment horizontal="right"/>
    </xf>
    <xf numFmtId="3" fontId="11" fillId="0" borderId="15" xfId="0" applyNumberFormat="1" applyFont="1" applyBorder="1" applyAlignment="1">
      <alignment horizontal="center"/>
    </xf>
    <xf numFmtId="3" fontId="11" fillId="0" borderId="13" xfId="0" applyNumberFormat="1" applyFont="1" applyBorder="1" applyAlignment="1">
      <alignment horizontal="right"/>
    </xf>
    <xf numFmtId="3" fontId="11" fillId="0" borderId="48" xfId="0" applyNumberFormat="1" applyFont="1" applyBorder="1" applyAlignment="1">
      <alignment horizontal="right"/>
    </xf>
    <xf numFmtId="0" fontId="10" fillId="0" borderId="49" xfId="0" applyFont="1" applyBorder="1"/>
    <xf numFmtId="0" fontId="10" fillId="0" borderId="8" xfId="0" applyFont="1" applyBorder="1"/>
    <xf numFmtId="164" fontId="10" fillId="0" borderId="5" xfId="1" applyNumberFormat="1" applyFont="1" applyFill="1" applyBorder="1"/>
    <xf numFmtId="0" fontId="10" fillId="0" borderId="6" xfId="0" applyFont="1" applyBorder="1" applyAlignment="1">
      <alignment vertical="center"/>
    </xf>
    <xf numFmtId="164" fontId="10" fillId="0" borderId="6" xfId="1" applyNumberFormat="1" applyFont="1" applyFill="1" applyBorder="1" applyAlignment="1">
      <alignment horizontal="center"/>
    </xf>
    <xf numFmtId="164" fontId="10" fillId="0" borderId="6" xfId="1" applyNumberFormat="1" applyFont="1" applyFill="1" applyBorder="1" applyAlignment="1">
      <alignment horizontal="right"/>
    </xf>
    <xf numFmtId="164" fontId="8" fillId="0" borderId="8" xfId="1" applyNumberFormat="1" applyFont="1" applyFill="1" applyBorder="1" applyAlignment="1">
      <alignment horizontal="right"/>
    </xf>
    <xf numFmtId="164" fontId="8" fillId="0" borderId="9" xfId="1" applyNumberFormat="1" applyFont="1" applyFill="1" applyBorder="1" applyAlignment="1">
      <alignment horizontal="right"/>
    </xf>
    <xf numFmtId="0" fontId="10" fillId="0" borderId="51" xfId="0" applyFont="1" applyBorder="1"/>
    <xf numFmtId="9" fontId="10" fillId="0" borderId="11" xfId="3" applyFont="1" applyFill="1" applyBorder="1" applyAlignment="1">
      <alignment horizontal="right"/>
    </xf>
    <xf numFmtId="0" fontId="10" fillId="0" borderId="33" xfId="0" applyFont="1" applyBorder="1"/>
    <xf numFmtId="164" fontId="10" fillId="0" borderId="33" xfId="1" applyNumberFormat="1" applyFont="1" applyFill="1" applyBorder="1"/>
    <xf numFmtId="0" fontId="10" fillId="0" borderId="32" xfId="0" applyFont="1" applyBorder="1" applyAlignment="1">
      <alignment vertical="center"/>
    </xf>
    <xf numFmtId="3" fontId="10" fillId="0" borderId="5" xfId="0" applyNumberFormat="1" applyFont="1" applyBorder="1" applyAlignment="1">
      <alignment horizontal="right"/>
    </xf>
    <xf numFmtId="9" fontId="10" fillId="0" borderId="19" xfId="0" applyNumberFormat="1" applyFont="1" applyBorder="1"/>
    <xf numFmtId="0" fontId="10" fillId="0" borderId="23" xfId="0" applyFont="1" applyBorder="1" applyAlignment="1">
      <alignment vertical="center"/>
    </xf>
    <xf numFmtId="3" fontId="10" fillId="0" borderId="19" xfId="0" applyNumberFormat="1" applyFont="1" applyBorder="1" applyAlignment="1">
      <alignment horizontal="right"/>
    </xf>
    <xf numFmtId="164" fontId="13" fillId="0" borderId="5" xfId="1" applyNumberFormat="1" applyFont="1" applyFill="1" applyBorder="1"/>
    <xf numFmtId="0" fontId="13" fillId="0" borderId="6" xfId="0" applyFont="1" applyBorder="1" applyAlignment="1">
      <alignment vertical="center"/>
    </xf>
    <xf numFmtId="3" fontId="13" fillId="0" borderId="6" xfId="0" applyNumberFormat="1" applyFont="1" applyBorder="1" applyAlignment="1">
      <alignment horizontal="right"/>
    </xf>
    <xf numFmtId="3" fontId="11" fillId="0" borderId="15" xfId="0" applyNumberFormat="1" applyFont="1" applyBorder="1" applyAlignment="1">
      <alignment horizontal="right"/>
    </xf>
    <xf numFmtId="3" fontId="11" fillId="0" borderId="16" xfId="0" applyNumberFormat="1" applyFont="1" applyBorder="1" applyAlignment="1">
      <alignment horizontal="right"/>
    </xf>
    <xf numFmtId="3" fontId="11" fillId="0" borderId="17" xfId="0" applyNumberFormat="1" applyFont="1" applyBorder="1" applyAlignment="1">
      <alignment horizontal="right"/>
    </xf>
    <xf numFmtId="0" fontId="11" fillId="0" borderId="24" xfId="0" applyFont="1" applyBorder="1"/>
    <xf numFmtId="0" fontId="11" fillId="0" borderId="23" xfId="0" applyFont="1" applyBorder="1" applyAlignment="1">
      <alignment vertical="center"/>
    </xf>
    <xf numFmtId="3" fontId="11" fillId="0" borderId="22" xfId="0" applyNumberFormat="1" applyFont="1" applyBorder="1" applyAlignment="1">
      <alignment horizontal="right"/>
    </xf>
    <xf numFmtId="3" fontId="11" fillId="0" borderId="23" xfId="0" applyNumberFormat="1" applyFont="1" applyBorder="1" applyAlignment="1">
      <alignment horizontal="center"/>
    </xf>
    <xf numFmtId="3" fontId="11" fillId="0" borderId="23" xfId="0" applyNumberFormat="1" applyFont="1" applyBorder="1" applyAlignment="1">
      <alignment horizontal="right"/>
    </xf>
    <xf numFmtId="3" fontId="11" fillId="0" borderId="24" xfId="0" applyNumberFormat="1" applyFont="1" applyBorder="1" applyAlignment="1">
      <alignment horizontal="right"/>
    </xf>
    <xf numFmtId="3" fontId="11" fillId="0" borderId="25" xfId="0" applyNumberFormat="1" applyFont="1" applyBorder="1" applyAlignment="1">
      <alignment horizontal="right"/>
    </xf>
    <xf numFmtId="0" fontId="10" fillId="0" borderId="54" xfId="0" applyFont="1" applyBorder="1"/>
    <xf numFmtId="3" fontId="13" fillId="0" borderId="56" xfId="0" applyNumberFormat="1" applyFont="1" applyBorder="1" applyAlignment="1">
      <alignment horizontal="right"/>
    </xf>
    <xf numFmtId="3" fontId="13" fillId="0" borderId="55" xfId="0" applyNumberFormat="1" applyFont="1" applyBorder="1" applyAlignment="1">
      <alignment horizontal="center"/>
    </xf>
    <xf numFmtId="3" fontId="13" fillId="0" borderId="55" xfId="0" applyNumberFormat="1" applyFont="1" applyBorder="1" applyAlignment="1">
      <alignment horizontal="right"/>
    </xf>
    <xf numFmtId="3" fontId="13" fillId="0" borderId="57" xfId="0" applyNumberFormat="1" applyFont="1" applyBorder="1" applyAlignment="1">
      <alignment horizontal="right"/>
    </xf>
    <xf numFmtId="43" fontId="10" fillId="0" borderId="11" xfId="0" applyNumberFormat="1" applyFont="1" applyBorder="1"/>
    <xf numFmtId="4" fontId="10" fillId="0" borderId="14" xfId="0" applyNumberFormat="1" applyFont="1" applyBorder="1" applyAlignment="1">
      <alignment horizontal="right"/>
    </xf>
    <xf numFmtId="4" fontId="10" fillId="0" borderId="15" xfId="0" applyNumberFormat="1" applyFont="1" applyBorder="1" applyAlignment="1">
      <alignment horizontal="center"/>
    </xf>
    <xf numFmtId="4" fontId="10" fillId="0" borderId="15" xfId="0" applyNumberFormat="1" applyFont="1" applyBorder="1" applyAlignment="1">
      <alignment horizontal="right"/>
    </xf>
    <xf numFmtId="4" fontId="10" fillId="0" borderId="16" xfId="0" applyNumberFormat="1" applyFont="1" applyBorder="1" applyAlignment="1">
      <alignment horizontal="right"/>
    </xf>
    <xf numFmtId="4" fontId="10" fillId="0" borderId="17" xfId="0" applyNumberFormat="1" applyFont="1" applyBorder="1" applyAlignment="1">
      <alignment horizontal="right"/>
    </xf>
    <xf numFmtId="4" fontId="10" fillId="0" borderId="37" xfId="0" applyNumberFormat="1" applyFont="1" applyBorder="1" applyAlignment="1">
      <alignment horizontal="right"/>
    </xf>
    <xf numFmtId="4" fontId="10" fillId="0" borderId="21" xfId="0" applyNumberFormat="1" applyFont="1" applyBorder="1" applyAlignment="1">
      <alignment horizontal="center"/>
    </xf>
    <xf numFmtId="4" fontId="10" fillId="0" borderId="21" xfId="0" applyNumberFormat="1" applyFont="1" applyBorder="1" applyAlignment="1">
      <alignment horizontal="right"/>
    </xf>
    <xf numFmtId="4" fontId="10" fillId="0" borderId="58" xfId="0" applyNumberFormat="1" applyFont="1" applyBorder="1" applyAlignment="1">
      <alignment horizontal="right"/>
    </xf>
    <xf numFmtId="0" fontId="13" fillId="0" borderId="16" xfId="0" applyFont="1" applyBorder="1"/>
    <xf numFmtId="164" fontId="13" fillId="0" borderId="12" xfId="1" applyNumberFormat="1" applyFont="1" applyFill="1" applyBorder="1"/>
    <xf numFmtId="0" fontId="13" fillId="0" borderId="13" xfId="0" applyFont="1" applyBorder="1" applyAlignment="1">
      <alignment vertical="center"/>
    </xf>
    <xf numFmtId="3" fontId="13" fillId="0" borderId="14" xfId="0" applyNumberFormat="1" applyFont="1" applyBorder="1" applyAlignment="1">
      <alignment horizontal="right"/>
    </xf>
    <xf numFmtId="3" fontId="13" fillId="0" borderId="15" xfId="0" applyNumberFormat="1" applyFont="1" applyBorder="1" applyAlignment="1">
      <alignment horizontal="center"/>
    </xf>
    <xf numFmtId="3" fontId="13" fillId="0" borderId="15" xfId="0" applyNumberFormat="1" applyFont="1" applyBorder="1" applyAlignment="1">
      <alignment horizontal="right"/>
    </xf>
    <xf numFmtId="3" fontId="13" fillId="0" borderId="16" xfId="0" applyNumberFormat="1" applyFont="1" applyBorder="1" applyAlignment="1">
      <alignment horizontal="right"/>
    </xf>
    <xf numFmtId="3" fontId="13" fillId="0" borderId="17" xfId="0" applyNumberFormat="1" applyFont="1" applyBorder="1" applyAlignment="1">
      <alignment horizontal="right"/>
    </xf>
    <xf numFmtId="164" fontId="10" fillId="0" borderId="11" xfId="0" applyNumberFormat="1" applyFont="1" applyBorder="1"/>
    <xf numFmtId="9" fontId="10" fillId="0" borderId="15" xfId="0" applyNumberFormat="1" applyFont="1" applyBorder="1" applyAlignment="1">
      <alignment horizontal="right"/>
    </xf>
    <xf numFmtId="0" fontId="13" fillId="0" borderId="24" xfId="0" applyFont="1" applyBorder="1"/>
    <xf numFmtId="0" fontId="13" fillId="0" borderId="21" xfId="0" applyFont="1" applyBorder="1" applyAlignment="1">
      <alignment vertical="center"/>
    </xf>
    <xf numFmtId="3" fontId="13" fillId="0" borderId="22" xfId="0" applyNumberFormat="1" applyFont="1" applyBorder="1" applyAlignment="1">
      <alignment horizontal="right"/>
    </xf>
    <xf numFmtId="3" fontId="13" fillId="0" borderId="23" xfId="0" applyNumberFormat="1" applyFont="1" applyBorder="1" applyAlignment="1">
      <alignment horizontal="center"/>
    </xf>
    <xf numFmtId="3" fontId="13" fillId="0" borderId="23" xfId="0" applyNumberFormat="1" applyFont="1" applyBorder="1" applyAlignment="1">
      <alignment horizontal="right"/>
    </xf>
    <xf numFmtId="3" fontId="13" fillId="0" borderId="24" xfId="0" applyNumberFormat="1" applyFont="1" applyBorder="1" applyAlignment="1">
      <alignment horizontal="right"/>
    </xf>
    <xf numFmtId="3" fontId="13" fillId="0" borderId="25" xfId="0" applyNumberFormat="1" applyFont="1" applyBorder="1" applyAlignment="1">
      <alignment horizontal="right"/>
    </xf>
    <xf numFmtId="0" fontId="13" fillId="0" borderId="0" xfId="0" applyFont="1"/>
    <xf numFmtId="0" fontId="13" fillId="0" borderId="0" xfId="0" applyFont="1" applyAlignment="1">
      <alignment vertical="center"/>
    </xf>
    <xf numFmtId="3" fontId="13" fillId="0" borderId="0" xfId="0" applyNumberFormat="1" applyFont="1" applyAlignment="1">
      <alignment horizontal="right"/>
    </xf>
    <xf numFmtId="3" fontId="13" fillId="0" borderId="0" xfId="0" applyNumberFormat="1" applyFont="1" applyAlignment="1">
      <alignment horizontal="center"/>
    </xf>
    <xf numFmtId="3" fontId="13" fillId="0" borderId="21" xfId="0" applyNumberFormat="1" applyFont="1" applyBorder="1" applyAlignment="1">
      <alignment horizontal="right"/>
    </xf>
    <xf numFmtId="3" fontId="13" fillId="0" borderId="49" xfId="0" applyNumberFormat="1" applyFont="1" applyBorder="1" applyAlignment="1">
      <alignment horizontal="right"/>
    </xf>
    <xf numFmtId="3" fontId="13" fillId="0" borderId="62" xfId="0" applyNumberFormat="1" applyFont="1" applyBorder="1" applyAlignment="1">
      <alignment horizontal="right"/>
    </xf>
    <xf numFmtId="3" fontId="13" fillId="0" borderId="5" xfId="0" applyNumberFormat="1" applyFont="1" applyBorder="1" applyAlignment="1">
      <alignment horizontal="right"/>
    </xf>
    <xf numFmtId="9" fontId="14" fillId="0" borderId="9" xfId="0" applyNumberFormat="1" applyFont="1" applyBorder="1" applyAlignment="1">
      <alignment horizontal="right"/>
    </xf>
    <xf numFmtId="0" fontId="11" fillId="0" borderId="41" xfId="0" applyFont="1" applyBorder="1"/>
    <xf numFmtId="0" fontId="11" fillId="0" borderId="30" xfId="0" applyFont="1" applyBorder="1" applyAlignment="1">
      <alignment vertical="center"/>
    </xf>
    <xf numFmtId="9" fontId="15" fillId="0" borderId="43" xfId="0" applyNumberFormat="1" applyFont="1" applyBorder="1" applyAlignment="1">
      <alignment horizontal="right"/>
    </xf>
    <xf numFmtId="9" fontId="15" fillId="0" borderId="17" xfId="0" applyNumberFormat="1" applyFont="1" applyBorder="1" applyAlignment="1">
      <alignment horizontal="right"/>
    </xf>
    <xf numFmtId="3" fontId="16" fillId="0" borderId="16" xfId="0" applyNumberFormat="1" applyFont="1" applyBorder="1" applyAlignment="1">
      <alignment horizontal="right"/>
    </xf>
    <xf numFmtId="3" fontId="16" fillId="0" borderId="17" xfId="0" applyNumberFormat="1" applyFont="1" applyBorder="1" applyAlignment="1">
      <alignment horizontal="right"/>
    </xf>
    <xf numFmtId="0" fontId="11" fillId="0" borderId="12" xfId="0" applyFont="1" applyBorder="1"/>
    <xf numFmtId="3" fontId="11" fillId="0" borderId="31" xfId="0" applyNumberFormat="1" applyFont="1" applyBorder="1" applyAlignment="1">
      <alignment horizontal="right"/>
    </xf>
    <xf numFmtId="3" fontId="11" fillId="0" borderId="32" xfId="0" applyNumberFormat="1" applyFont="1" applyBorder="1" applyAlignment="1">
      <alignment horizontal="center"/>
    </xf>
    <xf numFmtId="3" fontId="11" fillId="0" borderId="41" xfId="0" applyNumberFormat="1" applyFont="1" applyBorder="1" applyAlignment="1">
      <alignment horizontal="right"/>
    </xf>
    <xf numFmtId="3" fontId="16" fillId="0" borderId="15" xfId="0" applyNumberFormat="1" applyFont="1" applyBorder="1" applyAlignment="1">
      <alignment horizontal="right"/>
    </xf>
    <xf numFmtId="3" fontId="16" fillId="0" borderId="32" xfId="0" applyNumberFormat="1" applyFont="1" applyBorder="1" applyAlignment="1">
      <alignment horizontal="right"/>
    </xf>
    <xf numFmtId="3" fontId="11" fillId="0" borderId="51" xfId="0" applyNumberFormat="1" applyFont="1" applyBorder="1" applyAlignment="1">
      <alignment horizontal="right"/>
    </xf>
    <xf numFmtId="9" fontId="15" fillId="0" borderId="34" xfId="0" applyNumberFormat="1" applyFont="1" applyBorder="1" applyAlignment="1">
      <alignment horizontal="right"/>
    </xf>
    <xf numFmtId="0" fontId="11" fillId="0" borderId="19" xfId="0" applyFont="1" applyBorder="1"/>
    <xf numFmtId="3" fontId="16" fillId="0" borderId="23" xfId="0" applyNumberFormat="1" applyFont="1" applyBorder="1" applyAlignment="1">
      <alignment horizontal="right"/>
    </xf>
    <xf numFmtId="9" fontId="15" fillId="0" borderId="25" xfId="0" applyNumberFormat="1" applyFont="1" applyBorder="1" applyAlignment="1">
      <alignment horizontal="right"/>
    </xf>
    <xf numFmtId="0" fontId="17" fillId="4" borderId="4" xfId="0" applyFont="1" applyFill="1" applyBorder="1"/>
    <xf numFmtId="0" fontId="10" fillId="0" borderId="14" xfId="0" applyFont="1" applyBorder="1"/>
    <xf numFmtId="0" fontId="10" fillId="0" borderId="15" xfId="0" applyFont="1" applyBorder="1"/>
    <xf numFmtId="0" fontId="10" fillId="0" borderId="37" xfId="0" applyFont="1" applyBorder="1" applyAlignment="1">
      <alignment vertical="top" wrapText="1"/>
    </xf>
    <xf numFmtId="0" fontId="9" fillId="3" borderId="26" xfId="0" applyFont="1" applyFill="1" applyBorder="1"/>
    <xf numFmtId="0" fontId="9" fillId="3" borderId="27" xfId="0" applyFont="1" applyFill="1" applyBorder="1"/>
    <xf numFmtId="0" fontId="9" fillId="3" borderId="64" xfId="0" applyFont="1" applyFill="1" applyBorder="1"/>
    <xf numFmtId="0" fontId="10" fillId="0" borderId="7" xfId="0" applyFont="1" applyBorder="1"/>
    <xf numFmtId="164" fontId="10" fillId="0" borderId="6" xfId="1" quotePrefix="1" applyNumberFormat="1" applyFont="1" applyFill="1" applyBorder="1" applyAlignment="1">
      <alignment horizontal="center"/>
    </xf>
    <xf numFmtId="164" fontId="10" fillId="0" borderId="6" xfId="1" quotePrefix="1" applyNumberFormat="1" applyFont="1" applyFill="1" applyBorder="1" applyAlignment="1">
      <alignment horizontal="right"/>
    </xf>
    <xf numFmtId="164" fontId="10" fillId="0" borderId="8" xfId="1" quotePrefix="1" applyNumberFormat="1" applyFont="1" applyFill="1" applyBorder="1" applyAlignment="1">
      <alignment horizontal="right"/>
    </xf>
    <xf numFmtId="164" fontId="10" fillId="0" borderId="9" xfId="1" quotePrefix="1" applyNumberFormat="1" applyFont="1" applyFill="1" applyBorder="1" applyAlignment="1">
      <alignment horizontal="right"/>
    </xf>
    <xf numFmtId="0" fontId="17" fillId="4" borderId="10" xfId="0" applyFont="1" applyFill="1" applyBorder="1"/>
    <xf numFmtId="0" fontId="18" fillId="5" borderId="0" xfId="0" applyFont="1" applyFill="1"/>
    <xf numFmtId="0" fontId="18" fillId="5" borderId="0" xfId="0" applyFont="1" applyFill="1" applyAlignment="1">
      <alignment vertical="center"/>
    </xf>
    <xf numFmtId="0" fontId="18" fillId="5" borderId="0" xfId="0" applyFont="1" applyFill="1" applyAlignment="1">
      <alignment horizontal="center"/>
    </xf>
    <xf numFmtId="0" fontId="18" fillId="5" borderId="48" xfId="0" applyFont="1" applyFill="1" applyBorder="1"/>
    <xf numFmtId="164" fontId="10" fillId="0" borderId="32" xfId="1" applyNumberFormat="1" applyFont="1" applyFill="1" applyBorder="1" applyAlignment="1">
      <alignment vertical="center"/>
    </xf>
    <xf numFmtId="3" fontId="10" fillId="0" borderId="31" xfId="0" applyNumberFormat="1" applyFont="1" applyBorder="1" applyAlignment="1">
      <alignment horizontal="right"/>
    </xf>
    <xf numFmtId="0" fontId="10" fillId="0" borderId="32" xfId="0" applyFont="1" applyBorder="1" applyAlignment="1">
      <alignment horizontal="center"/>
    </xf>
    <xf numFmtId="3" fontId="10" fillId="0" borderId="15" xfId="0" applyNumberFormat="1" applyFont="1" applyBorder="1"/>
    <xf numFmtId="164" fontId="8" fillId="0" borderId="16" xfId="1" applyNumberFormat="1" applyFont="1" applyFill="1" applyBorder="1"/>
    <xf numFmtId="164" fontId="8" fillId="0" borderId="17" xfId="1" applyNumberFormat="1" applyFont="1" applyFill="1" applyBorder="1"/>
    <xf numFmtId="4" fontId="10" fillId="0" borderId="31" xfId="0" applyNumberFormat="1" applyFont="1" applyBorder="1" applyAlignment="1">
      <alignment horizontal="right"/>
    </xf>
    <xf numFmtId="4" fontId="10" fillId="0" borderId="32" xfId="0" applyNumberFormat="1" applyFont="1" applyBorder="1" applyAlignment="1">
      <alignment horizontal="center"/>
    </xf>
    <xf numFmtId="4" fontId="10" fillId="0" borderId="15" xfId="0" applyNumberFormat="1" applyFont="1" applyBorder="1"/>
    <xf numFmtId="4" fontId="8" fillId="0" borderId="16" xfId="1" applyNumberFormat="1" applyFont="1" applyFill="1" applyBorder="1"/>
    <xf numFmtId="4" fontId="8" fillId="0" borderId="17" xfId="1" applyNumberFormat="1" applyFont="1" applyFill="1" applyBorder="1"/>
    <xf numFmtId="9" fontId="10" fillId="0" borderId="15" xfId="0" applyNumberFormat="1" applyFont="1" applyBorder="1"/>
    <xf numFmtId="3" fontId="10" fillId="0" borderId="16" xfId="0" applyNumberFormat="1" applyFont="1" applyBorder="1"/>
    <xf numFmtId="3" fontId="10" fillId="0" borderId="17" xfId="0" applyNumberFormat="1" applyFont="1" applyBorder="1"/>
    <xf numFmtId="3" fontId="10" fillId="0" borderId="11" xfId="0" applyNumberFormat="1" applyFont="1" applyBorder="1" applyAlignment="1">
      <alignment horizontal="right"/>
    </xf>
    <xf numFmtId="164" fontId="10" fillId="0" borderId="37" xfId="1" applyNumberFormat="1" applyFont="1" applyFill="1" applyBorder="1" applyAlignment="1">
      <alignment horizontal="right" vertical="top"/>
    </xf>
    <xf numFmtId="164" fontId="10" fillId="0" borderId="21" xfId="1" applyNumberFormat="1" applyFont="1" applyFill="1" applyBorder="1" applyAlignment="1">
      <alignment horizontal="center" vertical="top"/>
    </xf>
    <xf numFmtId="164" fontId="10" fillId="0" borderId="21" xfId="1" applyNumberFormat="1" applyFont="1" applyFill="1" applyBorder="1" applyAlignment="1">
      <alignment horizontal="right" vertical="top"/>
    </xf>
    <xf numFmtId="164" fontId="10" fillId="0" borderId="49" xfId="1" applyNumberFormat="1" applyFont="1" applyFill="1" applyBorder="1" applyAlignment="1">
      <alignment horizontal="right" vertical="top"/>
    </xf>
    <xf numFmtId="164" fontId="10" fillId="0" borderId="62" xfId="1" applyNumberFormat="1" applyFont="1" applyFill="1" applyBorder="1" applyAlignment="1">
      <alignment horizontal="right" vertical="top"/>
    </xf>
    <xf numFmtId="0" fontId="17" fillId="4" borderId="45" xfId="0" applyFont="1" applyFill="1" applyBorder="1" applyAlignment="1">
      <alignment wrapText="1"/>
    </xf>
    <xf numFmtId="164" fontId="10" fillId="0" borderId="33" xfId="1" applyNumberFormat="1" applyFont="1" applyFill="1" applyBorder="1" applyAlignment="1">
      <alignment horizontal="right"/>
    </xf>
    <xf numFmtId="164" fontId="10" fillId="0" borderId="32" xfId="1" applyNumberFormat="1" applyFont="1" applyFill="1" applyBorder="1" applyAlignment="1">
      <alignment horizontal="center"/>
    </xf>
    <xf numFmtId="0" fontId="17" fillId="4" borderId="10" xfId="0" applyFont="1" applyFill="1" applyBorder="1" applyAlignment="1">
      <alignment vertical="top"/>
    </xf>
    <xf numFmtId="0" fontId="10" fillId="0" borderId="15" xfId="0" applyFont="1" applyBorder="1" applyAlignment="1">
      <alignment vertical="top"/>
    </xf>
    <xf numFmtId="164" fontId="10" fillId="0" borderId="11" xfId="1" applyNumberFormat="1" applyFont="1" applyFill="1" applyBorder="1" applyAlignment="1">
      <alignment horizontal="right" vertical="top"/>
    </xf>
    <xf numFmtId="164" fontId="10" fillId="0" borderId="15" xfId="1" applyNumberFormat="1" applyFont="1" applyFill="1" applyBorder="1" applyAlignment="1">
      <alignment horizontal="center" vertical="top"/>
    </xf>
    <xf numFmtId="164" fontId="10" fillId="0" borderId="16" xfId="1" applyNumberFormat="1" applyFont="1" applyFill="1" applyBorder="1" applyAlignment="1">
      <alignment horizontal="right" vertical="top"/>
    </xf>
    <xf numFmtId="164" fontId="10" fillId="0" borderId="17" xfId="1" applyNumberFormat="1" applyFont="1" applyFill="1" applyBorder="1" applyAlignment="1">
      <alignment horizontal="right" vertical="top"/>
    </xf>
    <xf numFmtId="0" fontId="10" fillId="0" borderId="16" xfId="0" applyFont="1" applyBorder="1" applyAlignment="1">
      <alignment vertical="top" wrapText="1"/>
    </xf>
    <xf numFmtId="0" fontId="19" fillId="2" borderId="0" xfId="0" applyFont="1" applyFill="1" applyAlignment="1">
      <alignment vertical="center"/>
    </xf>
    <xf numFmtId="0" fontId="20" fillId="0" borderId="0" xfId="0" applyFont="1"/>
    <xf numFmtId="0" fontId="17" fillId="5" borderId="4" xfId="0" applyFont="1" applyFill="1" applyBorder="1"/>
    <xf numFmtId="0" fontId="17" fillId="5" borderId="10" xfId="0" applyFont="1" applyFill="1" applyBorder="1"/>
    <xf numFmtId="0" fontId="21" fillId="5" borderId="10" xfId="0" applyFont="1" applyFill="1" applyBorder="1" applyAlignment="1">
      <alignment horizontal="right"/>
    </xf>
    <xf numFmtId="0" fontId="17" fillId="5" borderId="10" xfId="0" applyFont="1" applyFill="1" applyBorder="1" applyAlignment="1">
      <alignment vertical="top"/>
    </xf>
    <xf numFmtId="0" fontId="17" fillId="5" borderId="18" xfId="0" applyFont="1" applyFill="1" applyBorder="1"/>
    <xf numFmtId="0" fontId="17" fillId="5" borderId="39" xfId="0" applyFont="1" applyFill="1" applyBorder="1"/>
    <xf numFmtId="0" fontId="17" fillId="5" borderId="44" xfId="0" applyFont="1" applyFill="1" applyBorder="1"/>
    <xf numFmtId="0" fontId="17" fillId="5" borderId="45" xfId="0" applyFont="1" applyFill="1" applyBorder="1"/>
    <xf numFmtId="0" fontId="20" fillId="0" borderId="46" xfId="0" applyFont="1" applyBorder="1"/>
    <xf numFmtId="0" fontId="22" fillId="5" borderId="47" xfId="0" applyFont="1" applyFill="1" applyBorder="1"/>
    <xf numFmtId="0" fontId="22" fillId="5" borderId="4" xfId="0" applyFont="1" applyFill="1" applyBorder="1"/>
    <xf numFmtId="0" fontId="21" fillId="5" borderId="44" xfId="0" applyFont="1" applyFill="1" applyBorder="1" applyAlignment="1">
      <alignment horizontal="right"/>
    </xf>
    <xf numFmtId="0" fontId="17" fillId="5" borderId="50" xfId="0" applyFont="1" applyFill="1" applyBorder="1"/>
    <xf numFmtId="0" fontId="21" fillId="5" borderId="18" xfId="0" applyFont="1" applyFill="1" applyBorder="1" applyAlignment="1">
      <alignment horizontal="right"/>
    </xf>
    <xf numFmtId="0" fontId="22" fillId="5" borderId="52" xfId="0" applyFont="1" applyFill="1" applyBorder="1"/>
    <xf numFmtId="0" fontId="22" fillId="5" borderId="10" xfId="0" applyFont="1" applyFill="1" applyBorder="1"/>
    <xf numFmtId="0" fontId="22" fillId="5" borderId="18" xfId="0" applyFont="1" applyFill="1" applyBorder="1"/>
    <xf numFmtId="0" fontId="23" fillId="0" borderId="0" xfId="0" applyFont="1"/>
    <xf numFmtId="0" fontId="21" fillId="5" borderId="60" xfId="0" applyFont="1" applyFill="1" applyBorder="1" applyAlignment="1">
      <alignment horizontal="right"/>
    </xf>
    <xf numFmtId="0" fontId="17" fillId="5" borderId="60" xfId="0" applyFont="1" applyFill="1" applyBorder="1"/>
    <xf numFmtId="0" fontId="22" fillId="5" borderId="61" xfId="0" applyFont="1" applyFill="1" applyBorder="1"/>
    <xf numFmtId="0" fontId="22" fillId="5" borderId="4" xfId="0" applyFont="1" applyFill="1" applyBorder="1" applyAlignment="1">
      <alignment horizontal="right"/>
    </xf>
    <xf numFmtId="0" fontId="22" fillId="5" borderId="10" xfId="0" applyFont="1" applyFill="1" applyBorder="1" applyAlignment="1">
      <alignment horizontal="right"/>
    </xf>
    <xf numFmtId="0" fontId="21" fillId="5" borderId="50" xfId="0" applyFont="1" applyFill="1" applyBorder="1" applyAlignment="1">
      <alignment horizontal="right"/>
    </xf>
    <xf numFmtId="0" fontId="24" fillId="0" borderId="47" xfId="0" applyFont="1" applyBorder="1" applyAlignment="1">
      <alignment horizontal="right"/>
    </xf>
    <xf numFmtId="0" fontId="12" fillId="0" borderId="0" xfId="0" applyFont="1"/>
    <xf numFmtId="0" fontId="14" fillId="2" borderId="0" xfId="0" applyFont="1" applyFill="1"/>
    <xf numFmtId="0" fontId="22" fillId="5" borderId="1" xfId="0" applyFont="1" applyFill="1" applyBorder="1" applyAlignment="1">
      <alignment vertical="top" wrapText="1"/>
    </xf>
    <xf numFmtId="0" fontId="13" fillId="0" borderId="8" xfId="0" applyFont="1" applyBorder="1" applyAlignment="1">
      <alignment vertical="top"/>
    </xf>
    <xf numFmtId="0" fontId="10" fillId="0" borderId="26" xfId="0" applyFont="1" applyBorder="1" applyAlignment="1">
      <alignment vertical="top"/>
    </xf>
    <xf numFmtId="164" fontId="13" fillId="0" borderId="26" xfId="0" applyNumberFormat="1" applyFont="1" applyBorder="1" applyAlignment="1">
      <alignment vertical="top"/>
    </xf>
    <xf numFmtId="0" fontId="13" fillId="0" borderId="27" xfId="0" applyFont="1" applyBorder="1" applyAlignment="1">
      <alignment vertical="top"/>
    </xf>
    <xf numFmtId="3" fontId="13" fillId="0" borderId="7" xfId="0" applyNumberFormat="1" applyFont="1" applyBorder="1" applyAlignment="1">
      <alignment horizontal="right" vertical="top"/>
    </xf>
    <xf numFmtId="3" fontId="13" fillId="0" borderId="6" xfId="0" applyNumberFormat="1" applyFont="1" applyBorder="1" applyAlignment="1">
      <alignment horizontal="center" vertical="top"/>
    </xf>
    <xf numFmtId="3" fontId="13" fillId="0" borderId="27"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59" xfId="0" applyNumberFormat="1" applyFont="1" applyBorder="1" applyAlignment="1">
      <alignment horizontal="right" vertical="top"/>
    </xf>
    <xf numFmtId="0" fontId="22" fillId="5" borderId="52" xfId="0" applyFont="1" applyFill="1" applyBorder="1" applyAlignment="1">
      <alignment vertical="top" wrapText="1"/>
    </xf>
    <xf numFmtId="0" fontId="10" fillId="0" borderId="54" xfId="0" applyFont="1" applyBorder="1" applyAlignment="1">
      <alignment vertical="top"/>
    </xf>
    <xf numFmtId="0" fontId="10" fillId="0" borderId="55" xfId="0" applyFont="1" applyBorder="1" applyAlignment="1">
      <alignment vertical="top"/>
    </xf>
    <xf numFmtId="3" fontId="13" fillId="0" borderId="56" xfId="0" applyNumberFormat="1" applyFont="1" applyBorder="1" applyAlignment="1">
      <alignment vertical="top"/>
    </xf>
    <xf numFmtId="3" fontId="13" fillId="0" borderId="55" xfId="0" applyNumberFormat="1" applyFont="1" applyBorder="1" applyAlignment="1">
      <alignment horizontal="center" vertical="top"/>
    </xf>
    <xf numFmtId="3" fontId="13" fillId="0" borderId="55" xfId="0" applyNumberFormat="1" applyFont="1" applyBorder="1" applyAlignment="1">
      <alignment vertical="top"/>
    </xf>
    <xf numFmtId="3" fontId="13" fillId="0" borderId="53" xfId="0" applyNumberFormat="1" applyFont="1" applyBorder="1" applyAlignment="1">
      <alignment vertical="top"/>
    </xf>
    <xf numFmtId="3" fontId="13" fillId="0" borderId="57" xfId="0" applyNumberFormat="1" applyFont="1" applyBorder="1" applyAlignment="1">
      <alignment horizontal="right" vertical="top"/>
    </xf>
    <xf numFmtId="3" fontId="10" fillId="0" borderId="0" xfId="0" applyNumberFormat="1" applyFont="1" applyAlignment="1">
      <alignment horizontal="center"/>
    </xf>
    <xf numFmtId="0" fontId="13" fillId="0" borderId="54" xfId="0" applyFont="1" applyBorder="1" applyAlignment="1">
      <alignment vertical="top"/>
    </xf>
    <xf numFmtId="0" fontId="13" fillId="0" borderId="5" xfId="0" applyFont="1" applyBorder="1"/>
    <xf numFmtId="0" fontId="25" fillId="0" borderId="0" xfId="0" applyFont="1"/>
    <xf numFmtId="0" fontId="10" fillId="0" borderId="29" xfId="0" quotePrefix="1" applyFont="1" applyBorder="1" applyAlignment="1">
      <alignment horizontal="right"/>
    </xf>
    <xf numFmtId="3" fontId="10" fillId="0" borderId="37" xfId="0" applyNumberFormat="1" applyFont="1" applyBorder="1" applyAlignment="1">
      <alignment horizontal="right"/>
    </xf>
    <xf numFmtId="3" fontId="10" fillId="0" borderId="49" xfId="0" applyNumberFormat="1" applyFont="1" applyBorder="1" applyAlignment="1">
      <alignment horizontal="right"/>
    </xf>
    <xf numFmtId="3" fontId="10" fillId="0" borderId="62" xfId="0" applyNumberFormat="1" applyFont="1" applyBorder="1" applyAlignment="1">
      <alignment horizontal="right"/>
    </xf>
    <xf numFmtId="9" fontId="12" fillId="0" borderId="30" xfId="0" applyNumberFormat="1" applyFont="1" applyBorder="1" applyAlignment="1">
      <alignment horizontal="right" vertical="top"/>
    </xf>
    <xf numFmtId="9" fontId="8" fillId="0" borderId="42" xfId="0" applyNumberFormat="1" applyFont="1" applyBorder="1" applyAlignment="1">
      <alignment horizontal="right"/>
    </xf>
    <xf numFmtId="9" fontId="8" fillId="0" borderId="43" xfId="0" applyNumberFormat="1" applyFont="1" applyBorder="1" applyAlignment="1">
      <alignment horizontal="right"/>
    </xf>
    <xf numFmtId="9" fontId="10" fillId="0" borderId="31" xfId="0" applyNumberFormat="1" applyFont="1" applyBorder="1" applyAlignment="1">
      <alignment horizontal="right"/>
    </xf>
    <xf numFmtId="9" fontId="12" fillId="0" borderId="32" xfId="0" applyNumberFormat="1" applyFont="1" applyBorder="1" applyAlignment="1">
      <alignment horizontal="right" vertical="top"/>
    </xf>
    <xf numFmtId="9" fontId="8" fillId="0" borderId="51" xfId="0" applyNumberFormat="1" applyFont="1" applyBorder="1" applyAlignment="1">
      <alignment horizontal="right"/>
    </xf>
    <xf numFmtId="9" fontId="8" fillId="0" borderId="34" xfId="0" applyNumberFormat="1" applyFont="1" applyBorder="1" applyAlignment="1">
      <alignment horizontal="right"/>
    </xf>
    <xf numFmtId="164" fontId="10" fillId="0" borderId="11" xfId="1" applyNumberFormat="1" applyFont="1" applyFill="1" applyBorder="1" applyAlignment="1">
      <alignment horizontal="right"/>
    </xf>
    <xf numFmtId="9" fontId="10" fillId="0" borderId="0" xfId="3" applyFont="1" applyFill="1" applyBorder="1" applyAlignment="1">
      <alignment horizontal="right"/>
    </xf>
    <xf numFmtId="0" fontId="10" fillId="0" borderId="0" xfId="0" applyFont="1" applyAlignment="1">
      <alignment horizontal="right" vertical="center"/>
    </xf>
    <xf numFmtId="0" fontId="17" fillId="0" borderId="12" xfId="0" applyFont="1" applyBorder="1"/>
    <xf numFmtId="0" fontId="17" fillId="5" borderId="18" xfId="0" applyFont="1" applyFill="1" applyBorder="1" applyAlignment="1">
      <alignment vertical="top"/>
    </xf>
    <xf numFmtId="0" fontId="10" fillId="0" borderId="24" xfId="0" applyFont="1" applyBorder="1" applyAlignment="1">
      <alignment vertical="top" wrapText="1"/>
    </xf>
    <xf numFmtId="9" fontId="10" fillId="0" borderId="19" xfId="3" applyFont="1" applyFill="1" applyBorder="1" applyAlignment="1">
      <alignment horizontal="right" vertical="top"/>
    </xf>
    <xf numFmtId="0" fontId="10" fillId="0" borderId="23" xfId="0" applyFont="1" applyBorder="1" applyAlignment="1">
      <alignment horizontal="right" vertical="top"/>
    </xf>
    <xf numFmtId="3" fontId="10" fillId="0" borderId="23" xfId="0" applyNumberFormat="1" applyFont="1" applyBorder="1" applyAlignment="1">
      <alignment horizontal="center" vertical="top"/>
    </xf>
    <xf numFmtId="9" fontId="10" fillId="0" borderId="23" xfId="3" applyFont="1" applyFill="1" applyBorder="1" applyAlignment="1">
      <alignment horizontal="right" vertical="top"/>
    </xf>
    <xf numFmtId="9" fontId="10" fillId="0" borderId="24" xfId="3" applyFont="1" applyFill="1" applyBorder="1" applyAlignment="1">
      <alignment horizontal="right" vertical="top"/>
    </xf>
    <xf numFmtId="3" fontId="10" fillId="0" borderId="25" xfId="0" applyNumberFormat="1" applyFont="1" applyBorder="1" applyAlignment="1">
      <alignment horizontal="right" vertical="top"/>
    </xf>
    <xf numFmtId="164" fontId="10" fillId="0" borderId="6" xfId="1" applyNumberFormat="1" applyFont="1" applyFill="1" applyBorder="1" applyAlignment="1">
      <alignment vertical="center"/>
    </xf>
    <xf numFmtId="9" fontId="10" fillId="0" borderId="5" xfId="3" applyFont="1" applyFill="1" applyBorder="1" applyAlignment="1">
      <alignment horizontal="right"/>
    </xf>
    <xf numFmtId="0" fontId="10" fillId="0" borderId="24" xfId="0" applyFont="1" applyBorder="1"/>
    <xf numFmtId="9" fontId="10" fillId="0" borderId="19" xfId="3" applyFont="1" applyFill="1" applyBorder="1" applyAlignment="1">
      <alignment horizontal="right"/>
    </xf>
    <xf numFmtId="0" fontId="10" fillId="0" borderId="23" xfId="0" applyFont="1" applyBorder="1" applyAlignment="1">
      <alignment horizontal="right" vertical="center"/>
    </xf>
    <xf numFmtId="9" fontId="10" fillId="0" borderId="23" xfId="3" applyFont="1" applyFill="1" applyBorder="1" applyAlignment="1">
      <alignment horizontal="right"/>
    </xf>
    <xf numFmtId="9" fontId="10" fillId="0" borderId="24" xfId="3" applyFont="1" applyFill="1" applyBorder="1" applyAlignment="1">
      <alignment horizontal="right"/>
    </xf>
    <xf numFmtId="0" fontId="10" fillId="0" borderId="16" xfId="0" applyFont="1" applyBorder="1" applyAlignment="1">
      <alignment vertical="top"/>
    </xf>
    <xf numFmtId="9" fontId="10" fillId="0" borderId="11" xfId="0" applyNumberFormat="1" applyFont="1" applyBorder="1" applyAlignment="1">
      <alignment vertical="top"/>
    </xf>
    <xf numFmtId="166" fontId="10" fillId="0" borderId="11" xfId="0" applyNumberFormat="1" applyFont="1" applyBorder="1" applyAlignment="1">
      <alignment horizontal="right" vertical="top"/>
    </xf>
    <xf numFmtId="166" fontId="10" fillId="0" borderId="15" xfId="0" applyNumberFormat="1" applyFont="1" applyBorder="1" applyAlignment="1">
      <alignment horizontal="center" vertical="top"/>
    </xf>
    <xf numFmtId="166" fontId="12" fillId="0" borderId="15" xfId="0" applyNumberFormat="1" applyFont="1" applyBorder="1" applyAlignment="1">
      <alignment horizontal="right" vertical="top"/>
    </xf>
    <xf numFmtId="166" fontId="8" fillId="0" borderId="16" xfId="3" applyNumberFormat="1" applyFont="1" applyFill="1" applyBorder="1" applyAlignment="1">
      <alignment horizontal="right" vertical="top"/>
    </xf>
    <xf numFmtId="0" fontId="8" fillId="0" borderId="17" xfId="0" applyFont="1" applyBorder="1" applyAlignment="1">
      <alignment horizontal="right" vertical="top"/>
    </xf>
    <xf numFmtId="0" fontId="10" fillId="0" borderId="19" xfId="0" applyFont="1" applyBorder="1" applyAlignment="1">
      <alignment vertical="top"/>
    </xf>
    <xf numFmtId="0" fontId="9" fillId="3" borderId="2" xfId="0" applyFont="1" applyFill="1" applyBorder="1" applyAlignment="1">
      <alignment wrapText="1"/>
    </xf>
    <xf numFmtId="0" fontId="10" fillId="0" borderId="7" xfId="0" quotePrefix="1" applyFont="1" applyBorder="1" applyAlignment="1">
      <alignment horizontal="left" indent="6"/>
    </xf>
    <xf numFmtId="0" fontId="10" fillId="0" borderId="0" xfId="0" quotePrefix="1" applyFont="1" applyAlignment="1">
      <alignment horizontal="right"/>
    </xf>
    <xf numFmtId="164" fontId="10" fillId="0" borderId="0" xfId="1" applyNumberFormat="1" applyFont="1" applyFill="1" applyBorder="1"/>
    <xf numFmtId="3" fontId="10" fillId="0" borderId="14" xfId="0" applyNumberFormat="1" applyFont="1" applyBorder="1"/>
    <xf numFmtId="9" fontId="10" fillId="0" borderId="0" xfId="0" applyNumberFormat="1" applyFont="1"/>
    <xf numFmtId="0" fontId="10" fillId="0" borderId="0" xfId="0" applyFont="1" applyAlignment="1">
      <alignment horizontal="right"/>
    </xf>
    <xf numFmtId="9" fontId="10" fillId="0" borderId="31" xfId="0" applyNumberFormat="1" applyFont="1" applyBorder="1"/>
    <xf numFmtId="3" fontId="10" fillId="0" borderId="31" xfId="0" applyNumberFormat="1" applyFont="1" applyBorder="1"/>
    <xf numFmtId="3" fontId="10" fillId="0" borderId="14" xfId="0" applyNumberFormat="1" applyFont="1" applyBorder="1" applyAlignment="1">
      <alignment vertical="top"/>
    </xf>
    <xf numFmtId="9" fontId="10" fillId="0" borderId="37" xfId="3" applyFont="1" applyFill="1" applyBorder="1" applyAlignment="1">
      <alignment vertical="top"/>
    </xf>
    <xf numFmtId="0" fontId="10" fillId="0" borderId="32" xfId="0" applyFont="1" applyBorder="1"/>
    <xf numFmtId="0" fontId="10" fillId="0" borderId="6" xfId="0" applyFont="1" applyBorder="1"/>
    <xf numFmtId="9" fontId="10" fillId="0" borderId="48" xfId="0" applyNumberFormat="1" applyFont="1" applyBorder="1"/>
    <xf numFmtId="0" fontId="10" fillId="0" borderId="21" xfId="0" applyFont="1" applyBorder="1" applyAlignment="1">
      <alignment vertical="top"/>
    </xf>
    <xf numFmtId="9" fontId="10" fillId="0" borderId="2" xfId="0" applyNumberFormat="1" applyFont="1" applyBorder="1"/>
    <xf numFmtId="165" fontId="10" fillId="0" borderId="14" xfId="0" applyNumberFormat="1" applyFont="1" applyBorder="1"/>
    <xf numFmtId="165" fontId="11" fillId="0" borderId="0" xfId="2" applyNumberFormat="1" applyFont="1" applyFill="1" applyBorder="1"/>
    <xf numFmtId="165" fontId="11" fillId="0" borderId="14" xfId="2" applyNumberFormat="1" applyFont="1" applyFill="1" applyBorder="1"/>
    <xf numFmtId="165" fontId="10" fillId="0" borderId="14" xfId="2" applyNumberFormat="1" applyFont="1" applyFill="1" applyBorder="1"/>
    <xf numFmtId="0" fontId="10" fillId="0" borderId="0" xfId="0" applyFont="1" applyAlignment="1">
      <alignment horizontal="right" vertical="top" wrapText="1"/>
    </xf>
    <xf numFmtId="0" fontId="10" fillId="0" borderId="37" xfId="0" applyFont="1" applyBorder="1"/>
    <xf numFmtId="0" fontId="10" fillId="0" borderId="13" xfId="0" applyFont="1" applyBorder="1"/>
    <xf numFmtId="0" fontId="10" fillId="0" borderId="23" xfId="0" applyFont="1" applyBorder="1"/>
    <xf numFmtId="9" fontId="10" fillId="0" borderId="27" xfId="0" applyNumberFormat="1" applyFont="1" applyBorder="1" applyAlignment="1">
      <alignment horizontal="center"/>
    </xf>
    <xf numFmtId="9" fontId="10" fillId="0" borderId="16" xfId="0" applyNumberFormat="1" applyFont="1" applyBorder="1"/>
    <xf numFmtId="9" fontId="10" fillId="0" borderId="16" xfId="3" applyFont="1" applyFill="1" applyBorder="1" applyAlignment="1">
      <alignment horizontal="left" indent="9"/>
    </xf>
    <xf numFmtId="164" fontId="10" fillId="0" borderId="2" xfId="1" applyNumberFormat="1" applyFont="1" applyFill="1" applyBorder="1"/>
    <xf numFmtId="166" fontId="10" fillId="0" borderId="14" xfId="3" applyNumberFormat="1" applyFont="1" applyFill="1" applyBorder="1"/>
    <xf numFmtId="9" fontId="10" fillId="0" borderId="14" xfId="0" applyNumberFormat="1" applyFont="1" applyBorder="1"/>
    <xf numFmtId="164" fontId="10" fillId="0" borderId="14" xfId="1" applyNumberFormat="1" applyFont="1" applyFill="1" applyBorder="1" applyAlignment="1">
      <alignment horizontal="right"/>
    </xf>
    <xf numFmtId="9" fontId="10" fillId="0" borderId="37" xfId="0" applyNumberFormat="1" applyFont="1" applyBorder="1"/>
    <xf numFmtId="0" fontId="10" fillId="0" borderId="2" xfId="0" applyFont="1" applyBorder="1"/>
    <xf numFmtId="10" fontId="10" fillId="0" borderId="14" xfId="0" applyNumberFormat="1" applyFont="1" applyBorder="1"/>
    <xf numFmtId="0" fontId="10" fillId="0" borderId="21" xfId="0" applyFont="1" applyBorder="1"/>
    <xf numFmtId="9" fontId="10" fillId="0" borderId="7" xfId="3" applyFont="1" applyFill="1" applyBorder="1"/>
    <xf numFmtId="9" fontId="10" fillId="0" borderId="14" xfId="3" applyFont="1" applyFill="1" applyBorder="1"/>
    <xf numFmtId="9" fontId="10" fillId="0" borderId="22" xfId="3" applyFont="1" applyFill="1" applyBorder="1" applyAlignment="1">
      <alignment horizontal="right"/>
    </xf>
    <xf numFmtId="164" fontId="10" fillId="0" borderId="11" xfId="1" applyNumberFormat="1" applyFont="1" applyFill="1" applyBorder="1" applyAlignment="1">
      <alignment vertical="top"/>
    </xf>
    <xf numFmtId="3" fontId="10" fillId="0" borderId="11" xfId="0" applyNumberFormat="1" applyFont="1" applyBorder="1"/>
    <xf numFmtId="0" fontId="10" fillId="0" borderId="11" xfId="0" applyFont="1" applyBorder="1" applyAlignment="1">
      <alignment horizontal="right"/>
    </xf>
    <xf numFmtId="165" fontId="10" fillId="0" borderId="22" xfId="2" applyNumberFormat="1" applyFont="1" applyFill="1" applyBorder="1" applyAlignment="1">
      <alignment horizontal="right"/>
    </xf>
    <xf numFmtId="165" fontId="10" fillId="0" borderId="23" xfId="2" applyNumberFormat="1" applyFont="1" applyFill="1" applyBorder="1" applyAlignment="1">
      <alignment horizontal="right"/>
    </xf>
    <xf numFmtId="165" fontId="10" fillId="0" borderId="24" xfId="2" applyNumberFormat="1" applyFont="1" applyFill="1" applyBorder="1" applyAlignment="1">
      <alignment horizontal="right"/>
    </xf>
    <xf numFmtId="165" fontId="10" fillId="0" borderId="25" xfId="2" applyNumberFormat="1" applyFont="1" applyFill="1" applyBorder="1" applyAlignment="1">
      <alignment horizontal="right"/>
    </xf>
    <xf numFmtId="164" fontId="10" fillId="0" borderId="0" xfId="1" applyNumberFormat="1" applyFont="1" applyFill="1" applyBorder="1" applyAlignment="1">
      <alignment horizontal="right"/>
    </xf>
    <xf numFmtId="168" fontId="10" fillId="0" borderId="22" xfId="1" applyNumberFormat="1" applyFont="1" applyFill="1" applyBorder="1"/>
    <xf numFmtId="9" fontId="10" fillId="0" borderId="33" xfId="0" applyNumberFormat="1" applyFont="1" applyBorder="1"/>
    <xf numFmtId="165" fontId="10" fillId="0" borderId="20" xfId="2" applyNumberFormat="1" applyFont="1" applyFill="1" applyBorder="1"/>
    <xf numFmtId="166" fontId="10" fillId="0" borderId="20" xfId="0" applyNumberFormat="1" applyFont="1" applyBorder="1"/>
    <xf numFmtId="9" fontId="10" fillId="0" borderId="20" xfId="0" applyNumberFormat="1" applyFont="1" applyBorder="1" applyAlignment="1">
      <alignment vertical="top"/>
    </xf>
    <xf numFmtId="164" fontId="10" fillId="0" borderId="31" xfId="1" applyNumberFormat="1" applyFont="1" applyFill="1" applyBorder="1"/>
    <xf numFmtId="43" fontId="10" fillId="0" borderId="14" xfId="1" applyFont="1" applyFill="1" applyBorder="1"/>
    <xf numFmtId="164" fontId="10" fillId="0" borderId="14" xfId="0" applyNumberFormat="1" applyFont="1" applyBorder="1"/>
    <xf numFmtId="9" fontId="10" fillId="0" borderId="37" xfId="3" applyFont="1" applyFill="1" applyBorder="1"/>
    <xf numFmtId="164" fontId="10" fillId="0" borderId="12" xfId="1" applyNumberFormat="1" applyFont="1" applyFill="1" applyBorder="1"/>
    <xf numFmtId="164" fontId="10" fillId="0" borderId="41" xfId="1" applyNumberFormat="1" applyFont="1" applyFill="1" applyBorder="1"/>
    <xf numFmtId="1" fontId="10" fillId="0" borderId="14" xfId="0" applyNumberFormat="1" applyFont="1" applyBorder="1" applyAlignment="1">
      <alignment horizontal="right"/>
    </xf>
    <xf numFmtId="164" fontId="10" fillId="0" borderId="29" xfId="0" quotePrefix="1" applyNumberFormat="1" applyFont="1" applyBorder="1" applyAlignment="1">
      <alignment horizontal="right"/>
    </xf>
    <xf numFmtId="164" fontId="8" fillId="0" borderId="16" xfId="0" applyNumberFormat="1" applyFont="1" applyBorder="1" applyAlignment="1">
      <alignment horizontal="right"/>
    </xf>
    <xf numFmtId="10" fontId="10" fillId="0" borderId="11" xfId="0" applyNumberFormat="1" applyFont="1" applyBorder="1"/>
    <xf numFmtId="9" fontId="10" fillId="0" borderId="5" xfId="0" applyNumberFormat="1" applyFont="1" applyBorder="1"/>
    <xf numFmtId="9" fontId="10" fillId="0" borderId="48" xfId="0" applyNumberFormat="1" applyFont="1" applyBorder="1" applyAlignment="1">
      <alignment horizontal="right"/>
    </xf>
    <xf numFmtId="9" fontId="10" fillId="0" borderId="16" xfId="3" applyFont="1" applyFill="1" applyBorder="1" applyAlignment="1">
      <alignment horizontal="right" indent="9"/>
    </xf>
    <xf numFmtId="6" fontId="10" fillId="0" borderId="12" xfId="0" applyNumberFormat="1" applyFont="1" applyBorder="1"/>
    <xf numFmtId="164" fontId="10" fillId="0" borderId="19" xfId="1" applyNumberFormat="1" applyFont="1" applyFill="1" applyBorder="1"/>
    <xf numFmtId="2" fontId="10" fillId="0" borderId="11" xfId="0" applyNumberFormat="1" applyFont="1" applyBorder="1"/>
    <xf numFmtId="164" fontId="10" fillId="0" borderId="12" xfId="0" applyNumberFormat="1" applyFont="1" applyBorder="1"/>
    <xf numFmtId="164" fontId="13" fillId="0" borderId="26" xfId="1" applyNumberFormat="1" applyFont="1" applyFill="1" applyBorder="1" applyAlignment="1">
      <alignment vertical="top"/>
    </xf>
    <xf numFmtId="6" fontId="10" fillId="0" borderId="11" xfId="0" applyNumberFormat="1" applyFont="1" applyBorder="1"/>
    <xf numFmtId="164" fontId="0" fillId="2" borderId="0" xfId="0" applyNumberFormat="1" applyFill="1"/>
    <xf numFmtId="166" fontId="10" fillId="0" borderId="11" xfId="0" applyNumberFormat="1" applyFont="1" applyBorder="1"/>
    <xf numFmtId="166" fontId="10" fillId="0" borderId="14" xfId="0" applyNumberFormat="1" applyFont="1" applyBorder="1" applyAlignment="1">
      <alignment horizontal="right" vertical="top"/>
    </xf>
    <xf numFmtId="9" fontId="10" fillId="0" borderId="22" xfId="3" applyFont="1" applyFill="1" applyBorder="1" applyAlignment="1">
      <alignment horizontal="right" vertical="top"/>
    </xf>
    <xf numFmtId="9" fontId="10" fillId="0" borderId="12" xfId="0" applyNumberFormat="1" applyFont="1" applyBorder="1" applyAlignment="1">
      <alignment vertical="top"/>
    </xf>
    <xf numFmtId="0" fontId="10" fillId="0" borderId="13" xfId="0" applyFont="1" applyBorder="1" applyAlignment="1">
      <alignment vertical="top"/>
    </xf>
    <xf numFmtId="9" fontId="10" fillId="0" borderId="20" xfId="3" applyFont="1" applyFill="1" applyBorder="1" applyAlignment="1">
      <alignment horizontal="right" vertical="top"/>
    </xf>
    <xf numFmtId="164" fontId="13" fillId="0" borderId="2" xfId="1" applyNumberFormat="1" applyFont="1" applyFill="1" applyBorder="1"/>
    <xf numFmtId="164" fontId="11" fillId="0" borderId="14" xfId="1" applyNumberFormat="1" applyFont="1" applyFill="1" applyBorder="1"/>
    <xf numFmtId="164" fontId="11" fillId="0" borderId="0" xfId="1" applyNumberFormat="1" applyFont="1" applyFill="1" applyBorder="1"/>
    <xf numFmtId="164" fontId="10" fillId="0" borderId="0" xfId="0" applyNumberFormat="1" applyFont="1" applyBorder="1"/>
    <xf numFmtId="9" fontId="10" fillId="0" borderId="12" xfId="3" applyFont="1" applyFill="1" applyBorder="1"/>
    <xf numFmtId="9" fontId="10" fillId="0" borderId="0" xfId="0" applyNumberFormat="1" applyFont="1" applyBorder="1"/>
    <xf numFmtId="3" fontId="10" fillId="0" borderId="0" xfId="0" applyNumberFormat="1" applyFont="1" applyBorder="1" applyAlignment="1">
      <alignment horizontal="right"/>
    </xf>
    <xf numFmtId="4" fontId="10" fillId="0" borderId="0" xfId="0" applyNumberFormat="1" applyFont="1" applyBorder="1"/>
    <xf numFmtId="164" fontId="10" fillId="0" borderId="7" xfId="1" applyNumberFormat="1" applyFont="1" applyFill="1" applyBorder="1"/>
    <xf numFmtId="9" fontId="10" fillId="0" borderId="22" xfId="0" applyNumberFormat="1" applyFont="1" applyBorder="1"/>
    <xf numFmtId="0" fontId="10" fillId="0" borderId="30" xfId="0" applyFont="1" applyBorder="1" applyAlignment="1">
      <alignment vertical="center"/>
    </xf>
    <xf numFmtId="164" fontId="10" fillId="0" borderId="22" xfId="1" applyNumberFormat="1" applyFont="1" applyFill="1" applyBorder="1"/>
    <xf numFmtId="3" fontId="10" fillId="0" borderId="38" xfId="0" applyNumberFormat="1" applyFont="1" applyBorder="1" applyAlignment="1">
      <alignment horizontal="right"/>
    </xf>
    <xf numFmtId="0" fontId="10" fillId="0" borderId="27" xfId="0" applyFont="1" applyBorder="1"/>
    <xf numFmtId="164" fontId="11" fillId="0" borderId="22" xfId="1" applyNumberFormat="1" applyFont="1" applyFill="1" applyBorder="1"/>
    <xf numFmtId="164" fontId="13" fillId="0" borderId="7" xfId="1" applyNumberFormat="1" applyFont="1" applyFill="1" applyBorder="1"/>
    <xf numFmtId="43" fontId="10" fillId="0" borderId="14" xfId="0" applyNumberFormat="1" applyFont="1" applyBorder="1"/>
    <xf numFmtId="4" fontId="10" fillId="0" borderId="37" xfId="0" applyNumberFormat="1" applyFont="1" applyBorder="1"/>
    <xf numFmtId="0" fontId="13" fillId="0" borderId="37" xfId="0" applyFont="1" applyBorder="1"/>
    <xf numFmtId="0" fontId="22" fillId="5" borderId="46" xfId="0" applyFont="1" applyFill="1" applyBorder="1"/>
    <xf numFmtId="0" fontId="13" fillId="0" borderId="65" xfId="0" applyFont="1" applyBorder="1"/>
    <xf numFmtId="3" fontId="13" fillId="0" borderId="0" xfId="0" applyNumberFormat="1" applyFont="1" applyBorder="1" applyAlignment="1">
      <alignment horizontal="right"/>
    </xf>
    <xf numFmtId="3" fontId="13" fillId="0" borderId="13" xfId="0" applyNumberFormat="1" applyFont="1" applyBorder="1" applyAlignment="1">
      <alignment horizontal="center"/>
    </xf>
    <xf numFmtId="3" fontId="13" fillId="0" borderId="13" xfId="0" applyNumberFormat="1" applyFont="1" applyBorder="1" applyAlignment="1">
      <alignment horizontal="right"/>
    </xf>
    <xf numFmtId="3" fontId="13" fillId="0" borderId="65" xfId="0" applyNumberFormat="1" applyFont="1" applyBorder="1" applyAlignment="1">
      <alignment horizontal="right"/>
    </xf>
    <xf numFmtId="3" fontId="13" fillId="0" borderId="66" xfId="0" applyNumberFormat="1" applyFont="1" applyBorder="1" applyAlignment="1">
      <alignment horizontal="right"/>
    </xf>
    <xf numFmtId="0" fontId="10" fillId="0" borderId="42" xfId="0" applyFont="1" applyBorder="1"/>
    <xf numFmtId="3" fontId="10" fillId="0" borderId="29" xfId="0" applyNumberFormat="1" applyFont="1" applyBorder="1" applyAlignment="1">
      <alignment horizontal="right"/>
    </xf>
    <xf numFmtId="3" fontId="10" fillId="0" borderId="30" xfId="0" applyNumberFormat="1" applyFont="1" applyBorder="1" applyAlignment="1">
      <alignment horizontal="center"/>
    </xf>
    <xf numFmtId="3" fontId="10" fillId="0" borderId="30" xfId="0" applyNumberFormat="1" applyFont="1" applyBorder="1" applyAlignment="1">
      <alignment horizontal="right"/>
    </xf>
    <xf numFmtId="3" fontId="10" fillId="0" borderId="42" xfId="0" applyNumberFormat="1" applyFont="1" applyBorder="1" applyAlignment="1">
      <alignment horizontal="right"/>
    </xf>
    <xf numFmtId="3" fontId="10" fillId="0" borderId="43" xfId="0" applyNumberFormat="1" applyFont="1" applyBorder="1" applyAlignment="1">
      <alignment horizontal="right"/>
    </xf>
    <xf numFmtId="164" fontId="11" fillId="0" borderId="33" xfId="1" applyNumberFormat="1" applyFont="1" applyFill="1" applyBorder="1"/>
    <xf numFmtId="0" fontId="11" fillId="0" borderId="32" xfId="0" applyFont="1" applyBorder="1" applyAlignment="1">
      <alignment vertical="center"/>
    </xf>
    <xf numFmtId="164" fontId="10" fillId="0" borderId="41" xfId="0" applyNumberFormat="1" applyFont="1" applyBorder="1"/>
    <xf numFmtId="0" fontId="10" fillId="0" borderId="30" xfId="0" applyFont="1" applyBorder="1"/>
    <xf numFmtId="164" fontId="13" fillId="0" borderId="56" xfId="0" applyNumberFormat="1" applyFont="1" applyBorder="1" applyAlignment="1">
      <alignment vertical="top"/>
    </xf>
    <xf numFmtId="164" fontId="13" fillId="0" borderId="41" xfId="1" applyNumberFormat="1" applyFont="1" applyFill="1" applyBorder="1"/>
    <xf numFmtId="0" fontId="22" fillId="5" borderId="44" xfId="0" applyFont="1" applyFill="1" applyBorder="1" applyAlignment="1">
      <alignment wrapText="1"/>
    </xf>
    <xf numFmtId="0" fontId="13" fillId="0" borderId="41" xfId="0" applyFont="1" applyBorder="1"/>
    <xf numFmtId="164" fontId="13" fillId="0" borderId="41" xfId="0" applyNumberFormat="1" applyFont="1" applyBorder="1"/>
    <xf numFmtId="3" fontId="13" fillId="0" borderId="30" xfId="0" applyNumberFormat="1" applyFont="1" applyBorder="1" applyAlignment="1">
      <alignment horizontal="right"/>
    </xf>
    <xf numFmtId="3" fontId="13" fillId="0" borderId="42" xfId="0" applyNumberFormat="1" applyFont="1" applyBorder="1" applyAlignment="1">
      <alignment horizontal="right"/>
    </xf>
    <xf numFmtId="3" fontId="13" fillId="0" borderId="43" xfId="0" applyNumberFormat="1" applyFont="1" applyBorder="1" applyAlignment="1">
      <alignment horizontal="right"/>
    </xf>
    <xf numFmtId="164" fontId="11" fillId="0" borderId="29" xfId="1" applyNumberFormat="1" applyFont="1" applyFill="1" applyBorder="1"/>
    <xf numFmtId="164" fontId="11" fillId="0" borderId="14" xfId="0" applyNumberFormat="1" applyFont="1" applyBorder="1"/>
    <xf numFmtId="3" fontId="11" fillId="0" borderId="0" xfId="0" applyNumberFormat="1" applyFont="1" applyBorder="1"/>
    <xf numFmtId="3" fontId="11" fillId="0" borderId="14" xfId="0" applyNumberFormat="1" applyFont="1" applyBorder="1"/>
    <xf numFmtId="164" fontId="11" fillId="0" borderId="0" xfId="0" applyNumberFormat="1" applyFont="1" applyBorder="1"/>
    <xf numFmtId="0" fontId="11" fillId="0" borderId="0" xfId="0" applyFont="1" applyBorder="1"/>
    <xf numFmtId="0" fontId="11" fillId="0" borderId="14" xfId="0" applyFont="1" applyBorder="1"/>
    <xf numFmtId="3" fontId="10" fillId="0" borderId="0" xfId="0" applyNumberFormat="1" applyFont="1" applyBorder="1"/>
    <xf numFmtId="3" fontId="11" fillId="0" borderId="22" xfId="0" applyNumberFormat="1" applyFont="1" applyBorder="1"/>
    <xf numFmtId="0" fontId="22" fillId="5" borderId="50" xfId="0" applyFont="1" applyFill="1" applyBorder="1" applyAlignment="1">
      <alignment wrapText="1"/>
    </xf>
    <xf numFmtId="0" fontId="13" fillId="0" borderId="33" xfId="0" applyFont="1" applyBorder="1"/>
    <xf numFmtId="164" fontId="13" fillId="0" borderId="12" xfId="0" applyNumberFormat="1" applyFont="1" applyBorder="1"/>
    <xf numFmtId="3" fontId="13" fillId="0" borderId="31" xfId="0" applyNumberFormat="1" applyFont="1" applyBorder="1" applyAlignment="1">
      <alignment horizontal="right"/>
    </xf>
    <xf numFmtId="3" fontId="13" fillId="0" borderId="32" xfId="0" applyNumberFormat="1" applyFont="1" applyBorder="1" applyAlignment="1">
      <alignment horizontal="center"/>
    </xf>
    <xf numFmtId="3" fontId="13" fillId="0" borderId="32" xfId="0" applyNumberFormat="1" applyFont="1" applyBorder="1" applyAlignment="1">
      <alignment horizontal="right"/>
    </xf>
    <xf numFmtId="3" fontId="13" fillId="0" borderId="34" xfId="0" applyNumberFormat="1" applyFont="1" applyBorder="1" applyAlignment="1">
      <alignment horizontal="right"/>
    </xf>
    <xf numFmtId="0" fontId="22" fillId="5" borderId="44" xfId="0" applyFont="1" applyFill="1" applyBorder="1" applyAlignment="1">
      <alignment horizontal="right"/>
    </xf>
    <xf numFmtId="3" fontId="13" fillId="0" borderId="29" xfId="0" applyNumberFormat="1" applyFont="1" applyBorder="1" applyAlignment="1">
      <alignment horizontal="right"/>
    </xf>
    <xf numFmtId="3" fontId="13" fillId="0" borderId="30" xfId="0" applyNumberFormat="1" applyFont="1" applyBorder="1" applyAlignment="1">
      <alignment horizontal="center"/>
    </xf>
    <xf numFmtId="3" fontId="13" fillId="0" borderId="41" xfId="0" applyNumberFormat="1" applyFont="1" applyBorder="1" applyAlignment="1">
      <alignment horizontal="right"/>
    </xf>
    <xf numFmtId="9" fontId="14" fillId="0" borderId="43" xfId="0" applyNumberFormat="1" applyFont="1" applyBorder="1" applyAlignment="1">
      <alignment horizontal="right"/>
    </xf>
    <xf numFmtId="0" fontId="13" fillId="0" borderId="54" xfId="0" applyFont="1" applyBorder="1"/>
    <xf numFmtId="164" fontId="13" fillId="0" borderId="56" xfId="1" applyNumberFormat="1" applyFont="1" applyFill="1" applyBorder="1"/>
    <xf numFmtId="0" fontId="10" fillId="0" borderId="55" xfId="0" applyFont="1" applyBorder="1" applyAlignment="1">
      <alignment vertical="center"/>
    </xf>
    <xf numFmtId="0" fontId="21" fillId="5" borderId="46" xfId="0" applyFont="1" applyFill="1" applyBorder="1" applyAlignment="1">
      <alignment horizontal="right"/>
    </xf>
    <xf numFmtId="3" fontId="11" fillId="0" borderId="0" xfId="0" applyNumberFormat="1" applyFont="1" applyBorder="1" applyAlignment="1">
      <alignment horizontal="right"/>
    </xf>
    <xf numFmtId="3" fontId="11" fillId="0" borderId="13" xfId="0" applyNumberFormat="1" applyFont="1" applyBorder="1" applyAlignment="1">
      <alignment horizontal="center"/>
    </xf>
    <xf numFmtId="3" fontId="16" fillId="0" borderId="13" xfId="0" applyNumberFormat="1" applyFont="1" applyBorder="1" applyAlignment="1">
      <alignment horizontal="right"/>
    </xf>
    <xf numFmtId="3" fontId="11" fillId="0" borderId="65" xfId="0" applyNumberFormat="1" applyFont="1" applyBorder="1" applyAlignment="1">
      <alignment horizontal="right"/>
    </xf>
    <xf numFmtId="3" fontId="11" fillId="0" borderId="66" xfId="0" applyNumberFormat="1" applyFont="1" applyBorder="1" applyAlignment="1">
      <alignment horizontal="right"/>
    </xf>
    <xf numFmtId="164" fontId="10" fillId="0" borderId="20" xfId="1" applyNumberFormat="1" applyFont="1" applyFill="1" applyBorder="1"/>
    <xf numFmtId="169" fontId="10" fillId="0" borderId="5" xfId="0" applyNumberFormat="1" applyFont="1" applyBorder="1" applyAlignment="1">
      <alignment horizontal="right"/>
    </xf>
    <xf numFmtId="43" fontId="10" fillId="0" borderId="37" xfId="1" applyFont="1" applyFill="1" applyBorder="1"/>
    <xf numFmtId="4" fontId="10" fillId="0" borderId="22" xfId="0" applyNumberFormat="1" applyFont="1" applyBorder="1" applyAlignment="1">
      <alignment horizontal="right"/>
    </xf>
    <xf numFmtId="4" fontId="10" fillId="0" borderId="24" xfId="0" applyNumberFormat="1" applyFont="1" applyBorder="1" applyAlignment="1">
      <alignment horizontal="right"/>
    </xf>
    <xf numFmtId="4" fontId="10" fillId="0" borderId="25" xfId="0" applyNumberFormat="1" applyFont="1" applyBorder="1" applyAlignment="1">
      <alignment horizontal="right"/>
    </xf>
    <xf numFmtId="43" fontId="10" fillId="0" borderId="19" xfId="1" applyNumberFormat="1" applyFont="1" applyFill="1" applyBorder="1"/>
    <xf numFmtId="43" fontId="10" fillId="0" borderId="19" xfId="0" applyNumberFormat="1" applyFont="1" applyBorder="1"/>
    <xf numFmtId="43" fontId="10" fillId="0" borderId="11" xfId="1" applyFont="1" applyBorder="1"/>
    <xf numFmtId="164" fontId="12" fillId="0" borderId="11" xfId="1" applyNumberFormat="1" applyFont="1" applyBorder="1"/>
    <xf numFmtId="9" fontId="12" fillId="0" borderId="12" xfId="0" applyNumberFormat="1" applyFont="1" applyBorder="1"/>
    <xf numFmtId="9" fontId="12" fillId="0" borderId="11" xfId="0" applyNumberFormat="1" applyFont="1" applyBorder="1"/>
    <xf numFmtId="164" fontId="13" fillId="0" borderId="54" xfId="0" applyNumberFormat="1" applyFont="1" applyBorder="1" applyAlignment="1">
      <alignment vertical="top"/>
    </xf>
    <xf numFmtId="164" fontId="13" fillId="0" borderId="54" xfId="0" applyNumberFormat="1" applyFont="1" applyBorder="1"/>
    <xf numFmtId="0" fontId="10" fillId="0" borderId="55" xfId="0" applyFont="1" applyBorder="1"/>
    <xf numFmtId="0" fontId="12" fillId="0" borderId="12" xfId="0" applyFont="1" applyBorder="1"/>
    <xf numFmtId="0" fontId="22" fillId="5" borderId="63" xfId="0" applyFont="1" applyFill="1" applyBorder="1" applyAlignment="1">
      <alignment horizontal="left"/>
    </xf>
    <xf numFmtId="0" fontId="22" fillId="5" borderId="7" xfId="0" applyFont="1" applyFill="1" applyBorder="1" applyAlignment="1">
      <alignment horizontal="left"/>
    </xf>
    <xf numFmtId="0" fontId="22" fillId="5" borderId="2" xfId="0" applyFont="1" applyFill="1" applyBorder="1" applyAlignment="1">
      <alignment horizontal="left"/>
    </xf>
    <xf numFmtId="0" fontId="22" fillId="5" borderId="28" xfId="0" applyFont="1" applyFill="1" applyBorder="1" applyAlignment="1">
      <alignment horizontal="lef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9</xdr:col>
      <xdr:colOff>563082</xdr:colOff>
      <xdr:row>0</xdr:row>
      <xdr:rowOff>0</xdr:rowOff>
    </xdr:from>
    <xdr:to>
      <xdr:col>10</xdr:col>
      <xdr:colOff>617046</xdr:colOff>
      <xdr:row>1</xdr:row>
      <xdr:rowOff>332182</xdr:rowOff>
    </xdr:to>
    <xdr:pic>
      <xdr:nvPicPr>
        <xdr:cNvPr id="2" name="Picture 1">
          <a:extLst>
            <a:ext uri="{FF2B5EF4-FFF2-40B4-BE49-F238E27FC236}">
              <a16:creationId xmlns:a16="http://schemas.microsoft.com/office/drawing/2014/main" id="{45B8FA22-1536-4891-BCFD-B16B9404E28D}"/>
            </a:ext>
          </a:extLst>
        </xdr:cNvPr>
        <xdr:cNvPicPr>
          <a:picLocks noChangeAspect="1"/>
        </xdr:cNvPicPr>
      </xdr:nvPicPr>
      <xdr:blipFill>
        <a:blip xmlns:r="http://schemas.openxmlformats.org/officeDocument/2006/relationships" r:embed="rId1"/>
        <a:stretch>
          <a:fillRect/>
        </a:stretch>
      </xdr:blipFill>
      <xdr:spPr>
        <a:xfrm>
          <a:off x="13604394" y="0"/>
          <a:ext cx="1170506" cy="543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maplc.sharepoint.com/sites/corporatecommunicationsteam/Shared%20Documents/Sustainability/Environment/Renewable%20Energy%20and%20Offsets/REC%20%20Offset%20Tool%20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formaplc.sharepoint.com/sites/corporatecommunicationsteam/Shared%20Documents/Sustainability/Extl%20Reporting/DJSI/2022%20DJSI/Evidence/HR/Annual%20Sustainability%20Report%202021%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formaplc.sharepoint.com/sites/corporatecommunicationsteam/Shared%20Documents/Sustainability/Extl%20Reporting/Annual%20Reports/2021%20Report/Data/Scope%203%20-%20homeworking/Homeworking%20emission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 val="Sumary "/>
      <sheetName val="Office Template (2)"/>
      <sheetName val="Sheet12"/>
      <sheetName val="Events "/>
      <sheetName val="Office Template"/>
      <sheetName val="Event Template"/>
      <sheetName val="Reference Sheet"/>
      <sheetName val="Sheet1"/>
      <sheetName val="Asia"/>
      <sheetName val="America"/>
      <sheetName val="EMEA"/>
    </sheetNames>
    <sheetDataSet>
      <sheetData sheetId="0"/>
      <sheetData sheetId="1"/>
      <sheetData sheetId="2"/>
      <sheetData sheetId="3"/>
      <sheetData sheetId="4"/>
      <sheetData sheetId="5"/>
      <sheetData sheetId="6"/>
      <sheetData sheetId="7">
        <row r="4">
          <cell r="C4" t="str">
            <v>Australia</v>
          </cell>
        </row>
        <row r="5">
          <cell r="C5" t="str">
            <v>Belgium</v>
          </cell>
        </row>
        <row r="6">
          <cell r="C6" t="str">
            <v>Brazil</v>
          </cell>
        </row>
        <row r="7">
          <cell r="C7" t="str">
            <v>Canada</v>
          </cell>
        </row>
        <row r="8">
          <cell r="C8" t="str">
            <v>China</v>
          </cell>
        </row>
        <row r="9">
          <cell r="C9" t="str">
            <v>Egypt</v>
          </cell>
        </row>
        <row r="10">
          <cell r="C10" t="str">
            <v>France</v>
          </cell>
        </row>
        <row r="11">
          <cell r="C11" t="str">
            <v>Germany</v>
          </cell>
        </row>
        <row r="12">
          <cell r="C12" t="str">
            <v>Hong Kong</v>
          </cell>
        </row>
        <row r="13">
          <cell r="C13" t="str">
            <v>India</v>
          </cell>
        </row>
        <row r="14">
          <cell r="C14" t="str">
            <v>Indonesia</v>
          </cell>
        </row>
        <row r="15">
          <cell r="C15" t="str">
            <v>Japan</v>
          </cell>
        </row>
        <row r="16">
          <cell r="C16" t="str">
            <v>Malaysia</v>
          </cell>
        </row>
        <row r="17">
          <cell r="C17" t="str">
            <v>Monte Carlo</v>
          </cell>
        </row>
        <row r="18">
          <cell r="C18" t="str">
            <v>Netherlands</v>
          </cell>
        </row>
        <row r="19">
          <cell r="C19" t="str">
            <v>New Zealand</v>
          </cell>
        </row>
        <row r="20">
          <cell r="C20" t="str">
            <v>Nigeria</v>
          </cell>
        </row>
        <row r="21">
          <cell r="C21" t="str">
            <v>Singapore</v>
          </cell>
        </row>
        <row r="22">
          <cell r="C22" t="str">
            <v>South Africa</v>
          </cell>
        </row>
        <row r="23">
          <cell r="C23" t="str">
            <v>South Korea</v>
          </cell>
        </row>
        <row r="24">
          <cell r="C24" t="str">
            <v>Sweden</v>
          </cell>
        </row>
        <row r="25">
          <cell r="C25" t="str">
            <v>Switzerland</v>
          </cell>
        </row>
        <row r="26">
          <cell r="C26" t="str">
            <v>Taiwan</v>
          </cell>
        </row>
        <row r="27">
          <cell r="C27" t="str">
            <v xml:space="preserve">Thailand </v>
          </cell>
        </row>
        <row r="28">
          <cell r="C28" t="str">
            <v xml:space="preserve">Turkey </v>
          </cell>
        </row>
        <row r="29">
          <cell r="C29" t="str">
            <v>UAE</v>
          </cell>
        </row>
        <row r="30">
          <cell r="C30" t="str">
            <v>UK</v>
          </cell>
        </row>
        <row r="31">
          <cell r="C31" t="str">
            <v>USA</v>
          </cell>
        </row>
        <row r="32">
          <cell r="C32" t="str">
            <v>Vietnam</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JSI data"/>
      <sheetName val="Gender"/>
      <sheetName val="Avg Heads"/>
      <sheetName val="Age"/>
      <sheetName val="Heads by Location"/>
      <sheetName val="Leadership"/>
      <sheetName val="Promotions by Gender"/>
      <sheetName val="Managers"/>
      <sheetName val="Turnover"/>
      <sheetName val="Sickness"/>
      <sheetName val="2021 Volunteering edays"/>
    </sheetNames>
    <sheetDataSet>
      <sheetData sheetId="0">
        <row r="10">
          <cell r="G10">
            <v>0.54200819672131151</v>
          </cell>
        </row>
        <row r="15">
          <cell r="D15">
            <v>0.46734305643627139</v>
          </cell>
        </row>
        <row r="99">
          <cell r="C99">
            <v>1967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lculations"/>
      <sheetName val="Jan 22 Accuvio list"/>
      <sheetName val="occupancy"/>
      <sheetName val="Conversion Factors"/>
      <sheetName val="Accuvio EF"/>
      <sheetName val="US EPA factors"/>
    </sheetNames>
    <sheetDataSet>
      <sheetData sheetId="0"/>
      <sheetData sheetId="1">
        <row r="173">
          <cell r="W173">
            <v>7178.9130738085541</v>
          </cell>
        </row>
        <row r="182">
          <cell r="W182">
            <v>6735.975596923804</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B16A1-F005-4E50-8E30-E718D8D47C03}">
  <dimension ref="A1:R173"/>
  <sheetViews>
    <sheetView showGridLines="0" tabSelected="1" zoomScale="80" zoomScaleNormal="80" workbookViewId="0">
      <selection activeCell="D128" sqref="D128"/>
    </sheetView>
  </sheetViews>
  <sheetFormatPr defaultColWidth="9.140625" defaultRowHeight="16.5" x14ac:dyDescent="0.3"/>
  <cols>
    <col min="1" max="1" width="76.140625" style="24" customWidth="1"/>
    <col min="2" max="2" width="34.5703125" bestFit="1" customWidth="1"/>
    <col min="3" max="4" width="21.5703125" customWidth="1"/>
    <col min="5" max="5" width="2.42578125" customWidth="1"/>
    <col min="6" max="6" width="18.28515625" customWidth="1"/>
    <col min="7" max="7" width="1.85546875" style="6" customWidth="1"/>
    <col min="8" max="8" width="16.85546875" customWidth="1"/>
    <col min="9" max="9" width="1.85546875" style="7" customWidth="1"/>
    <col min="10" max="10" width="16.85546875" customWidth="1"/>
    <col min="11" max="11" width="17" customWidth="1"/>
    <col min="12" max="12" width="16.85546875" customWidth="1"/>
    <col min="13" max="13" width="9.140625" style="4"/>
    <col min="14" max="14" width="12.140625" bestFit="1" customWidth="1"/>
    <col min="15" max="15" width="9.5703125" bestFit="1" customWidth="1"/>
  </cols>
  <sheetData>
    <row r="1" spans="1:15" s="24" customFormat="1" x14ac:dyDescent="0.3"/>
    <row r="2" spans="1:15" s="24" customFormat="1" ht="30.75" customHeight="1" thickBot="1" x14ac:dyDescent="0.35">
      <c r="A2" s="357" t="s">
        <v>239</v>
      </c>
      <c r="B2" s="33"/>
      <c r="C2" s="33"/>
      <c r="D2" s="33"/>
      <c r="E2" s="33"/>
      <c r="F2" s="33"/>
      <c r="G2" s="33"/>
      <c r="H2" s="33"/>
      <c r="I2" s="33"/>
      <c r="J2" s="33"/>
    </row>
    <row r="3" spans="1:15" s="4" customFormat="1" ht="41.25" customHeight="1" thickBot="1" x14ac:dyDescent="0.45">
      <c r="A3" s="25" t="s">
        <v>0</v>
      </c>
      <c r="B3" s="25" t="s">
        <v>1</v>
      </c>
      <c r="C3" s="32" t="s">
        <v>2</v>
      </c>
      <c r="D3" s="446">
        <v>2021</v>
      </c>
      <c r="E3" s="446"/>
      <c r="F3" s="314">
        <v>2020</v>
      </c>
      <c r="G3" s="315"/>
      <c r="H3" s="314">
        <v>2019</v>
      </c>
      <c r="I3" s="315"/>
      <c r="J3" s="31">
        <v>2018</v>
      </c>
      <c r="K3" s="26">
        <v>2017</v>
      </c>
      <c r="L3" s="316">
        <v>2016</v>
      </c>
      <c r="N3"/>
      <c r="O3"/>
    </row>
    <row r="4" spans="1:15" s="4" customFormat="1" x14ac:dyDescent="0.3">
      <c r="A4" s="310" t="s">
        <v>3</v>
      </c>
      <c r="B4" s="317" t="s">
        <v>4</v>
      </c>
      <c r="C4" s="69"/>
      <c r="D4" s="598" t="s">
        <v>236</v>
      </c>
      <c r="E4" s="458"/>
      <c r="F4" s="447" t="s">
        <v>5</v>
      </c>
      <c r="G4" s="225"/>
      <c r="H4" s="105" t="s">
        <v>6</v>
      </c>
      <c r="I4" s="318"/>
      <c r="J4" s="319" t="s">
        <v>7</v>
      </c>
      <c r="K4" s="320" t="s">
        <v>8</v>
      </c>
      <c r="L4" s="321" t="s">
        <v>9</v>
      </c>
      <c r="N4"/>
      <c r="O4"/>
    </row>
    <row r="5" spans="1:15" s="4" customFormat="1" x14ac:dyDescent="0.3">
      <c r="A5" s="322" t="s">
        <v>10</v>
      </c>
      <c r="B5" s="311" t="s">
        <v>4</v>
      </c>
      <c r="C5" s="37"/>
      <c r="D5" s="486" t="s">
        <v>238</v>
      </c>
      <c r="E5" s="312"/>
      <c r="F5" s="448" t="s">
        <v>237</v>
      </c>
      <c r="G5" s="38"/>
      <c r="H5" s="39" t="s">
        <v>11</v>
      </c>
      <c r="I5" s="40"/>
      <c r="J5" s="41" t="s">
        <v>12</v>
      </c>
      <c r="K5" s="42" t="s">
        <v>13</v>
      </c>
      <c r="L5" s="43" t="s">
        <v>14</v>
      </c>
      <c r="N5"/>
      <c r="O5"/>
    </row>
    <row r="6" spans="1:15" s="4" customFormat="1" x14ac:dyDescent="0.3">
      <c r="A6" s="322" t="s">
        <v>15</v>
      </c>
      <c r="B6" s="311" t="s">
        <v>16</v>
      </c>
      <c r="C6" s="36"/>
      <c r="D6" s="486" t="s">
        <v>17</v>
      </c>
      <c r="E6" s="312"/>
      <c r="F6" s="45" t="s">
        <v>17</v>
      </c>
      <c r="G6" s="44"/>
      <c r="H6" s="45" t="s">
        <v>17</v>
      </c>
      <c r="I6" s="46"/>
      <c r="J6" s="41" t="s">
        <v>17</v>
      </c>
      <c r="K6" s="47">
        <v>165</v>
      </c>
      <c r="L6" s="48">
        <v>165</v>
      </c>
      <c r="O6"/>
    </row>
    <row r="7" spans="1:15" s="4" customFormat="1" x14ac:dyDescent="0.3">
      <c r="A7" s="322" t="s">
        <v>18</v>
      </c>
      <c r="B7" s="311" t="s">
        <v>19</v>
      </c>
      <c r="C7" s="37"/>
      <c r="D7" s="74">
        <v>7500</v>
      </c>
      <c r="E7" s="312"/>
      <c r="F7" s="449">
        <v>6929</v>
      </c>
      <c r="G7" s="49"/>
      <c r="H7" s="50">
        <v>7300</v>
      </c>
      <c r="I7" s="51"/>
      <c r="J7" s="41">
        <v>7100</v>
      </c>
      <c r="K7" s="52">
        <v>7100</v>
      </c>
      <c r="L7" s="53">
        <v>6100</v>
      </c>
      <c r="O7"/>
    </row>
    <row r="8" spans="1:15" s="4" customFormat="1" x14ac:dyDescent="0.3">
      <c r="A8" s="322" t="s">
        <v>20</v>
      </c>
      <c r="B8" s="311" t="s">
        <v>21</v>
      </c>
      <c r="C8" s="36"/>
      <c r="D8" s="485">
        <v>146800</v>
      </c>
      <c r="E8" s="312"/>
      <c r="F8" s="450">
        <v>151070</v>
      </c>
      <c r="G8" s="54"/>
      <c r="H8" s="39">
        <v>127000</v>
      </c>
      <c r="I8" s="40"/>
      <c r="J8" s="41">
        <v>120000</v>
      </c>
      <c r="K8" s="42" t="s">
        <v>22</v>
      </c>
      <c r="L8" s="43" t="s">
        <v>22</v>
      </c>
      <c r="N8"/>
      <c r="O8"/>
    </row>
    <row r="9" spans="1:15" s="4" customFormat="1" x14ac:dyDescent="0.3">
      <c r="A9" s="322" t="s">
        <v>233</v>
      </c>
      <c r="B9" s="311" t="s">
        <v>23</v>
      </c>
      <c r="C9" s="37"/>
      <c r="D9" s="122">
        <v>0.86</v>
      </c>
      <c r="E9" s="312"/>
      <c r="F9" s="451">
        <v>0.85</v>
      </c>
      <c r="G9" s="56"/>
      <c r="H9" s="451">
        <v>0.78</v>
      </c>
      <c r="I9" s="57"/>
      <c r="J9" s="451">
        <v>0.77</v>
      </c>
      <c r="K9" s="472">
        <v>0.74</v>
      </c>
      <c r="L9" s="459">
        <v>0.73</v>
      </c>
      <c r="N9"/>
      <c r="O9"/>
    </row>
    <row r="10" spans="1:15" s="4" customFormat="1" x14ac:dyDescent="0.3">
      <c r="A10" s="322" t="s">
        <v>24</v>
      </c>
      <c r="B10" s="311" t="s">
        <v>25</v>
      </c>
      <c r="C10" s="36" t="s">
        <v>26</v>
      </c>
      <c r="D10" s="36">
        <v>289</v>
      </c>
      <c r="E10" s="312"/>
      <c r="F10" s="311">
        <v>282</v>
      </c>
      <c r="G10" s="58"/>
      <c r="H10" s="50">
        <v>276</v>
      </c>
      <c r="I10" s="46"/>
      <c r="J10" s="41">
        <v>268</v>
      </c>
      <c r="K10" s="47">
        <v>173</v>
      </c>
      <c r="L10" s="48">
        <v>108</v>
      </c>
      <c r="N10"/>
      <c r="O10"/>
    </row>
    <row r="11" spans="1:15" s="4" customFormat="1" x14ac:dyDescent="0.3">
      <c r="A11" s="322" t="s">
        <v>27</v>
      </c>
      <c r="B11" s="311" t="s">
        <v>28</v>
      </c>
      <c r="C11" s="37" t="s">
        <v>26</v>
      </c>
      <c r="D11" s="485">
        <v>23700</v>
      </c>
      <c r="E11" s="312"/>
      <c r="F11" s="449">
        <v>18400</v>
      </c>
      <c r="G11" s="49"/>
      <c r="H11" s="50">
        <v>16700</v>
      </c>
      <c r="I11" s="51"/>
      <c r="J11" s="41">
        <v>13500</v>
      </c>
      <c r="K11" s="52">
        <v>11073</v>
      </c>
      <c r="L11" s="53">
        <v>7602</v>
      </c>
      <c r="N11"/>
      <c r="O11"/>
    </row>
    <row r="12" spans="1:15" s="4" customFormat="1" x14ac:dyDescent="0.3">
      <c r="A12" s="322" t="s">
        <v>29</v>
      </c>
      <c r="B12" s="311" t="s">
        <v>30</v>
      </c>
      <c r="C12" s="36" t="s">
        <v>26</v>
      </c>
      <c r="D12" s="485">
        <v>1706000</v>
      </c>
      <c r="E12" s="312"/>
      <c r="F12" s="450">
        <v>1017000</v>
      </c>
      <c r="G12" s="54"/>
      <c r="H12" s="50">
        <v>1286139</v>
      </c>
      <c r="I12" s="51"/>
      <c r="J12" s="59">
        <v>1494238</v>
      </c>
      <c r="K12" s="60">
        <v>1323208</v>
      </c>
      <c r="L12" s="61">
        <v>1016705</v>
      </c>
      <c r="N12"/>
      <c r="O12"/>
    </row>
    <row r="13" spans="1:15" s="4" customFormat="1" x14ac:dyDescent="0.3">
      <c r="A13" s="322" t="s">
        <v>31</v>
      </c>
      <c r="B13" s="311" t="s">
        <v>32</v>
      </c>
      <c r="C13" s="37"/>
      <c r="D13" s="486" t="s">
        <v>33</v>
      </c>
      <c r="E13" s="312"/>
      <c r="F13" s="452" t="s">
        <v>34</v>
      </c>
      <c r="G13" s="62"/>
      <c r="H13" s="39" t="s">
        <v>35</v>
      </c>
      <c r="I13" s="57"/>
      <c r="J13" s="63" t="s">
        <v>36</v>
      </c>
      <c r="K13" s="63" t="s">
        <v>22</v>
      </c>
      <c r="L13" s="43" t="s">
        <v>22</v>
      </c>
      <c r="N13"/>
      <c r="O13"/>
    </row>
    <row r="14" spans="1:15" s="4" customFormat="1" x14ac:dyDescent="0.3">
      <c r="A14" s="322" t="s">
        <v>37</v>
      </c>
      <c r="B14" s="311" t="s">
        <v>38</v>
      </c>
      <c r="C14" s="36"/>
      <c r="D14" s="122">
        <v>0.16</v>
      </c>
      <c r="E14" s="312"/>
      <c r="F14" s="453">
        <v>0.15</v>
      </c>
      <c r="G14" s="64"/>
      <c r="H14" s="451">
        <v>0.13</v>
      </c>
      <c r="I14" s="65"/>
      <c r="J14" s="136" t="s">
        <v>22</v>
      </c>
      <c r="K14" s="509" t="s">
        <v>22</v>
      </c>
      <c r="L14" s="508" t="s">
        <v>22</v>
      </c>
      <c r="N14"/>
      <c r="O14"/>
    </row>
    <row r="15" spans="1:15" s="4" customFormat="1" x14ac:dyDescent="0.3">
      <c r="A15" s="322" t="s">
        <v>39</v>
      </c>
      <c r="B15" s="312" t="s">
        <v>40</v>
      </c>
      <c r="C15" s="36"/>
      <c r="D15" s="233">
        <v>15300</v>
      </c>
      <c r="E15" s="457"/>
      <c r="F15" s="454">
        <v>25700</v>
      </c>
      <c r="G15" s="234"/>
      <c r="H15" s="348">
        <v>25800</v>
      </c>
      <c r="I15" s="349"/>
      <c r="J15" s="41">
        <v>27000</v>
      </c>
      <c r="K15" s="52">
        <v>38000</v>
      </c>
      <c r="L15" s="53">
        <v>25000</v>
      </c>
      <c r="N15"/>
      <c r="O15"/>
    </row>
    <row r="16" spans="1:15" s="4" customFormat="1" ht="37.5" customHeight="1" x14ac:dyDescent="0.25">
      <c r="A16" s="350" t="s">
        <v>231</v>
      </c>
      <c r="B16" s="356" t="s">
        <v>232</v>
      </c>
      <c r="C16" s="89" t="s">
        <v>41</v>
      </c>
      <c r="D16" s="484">
        <v>20040</v>
      </c>
      <c r="E16" s="351"/>
      <c r="F16" s="455">
        <v>14600</v>
      </c>
      <c r="G16" s="351"/>
      <c r="H16" s="352">
        <v>12000</v>
      </c>
      <c r="I16" s="353"/>
      <c r="J16" s="354" t="s">
        <v>22</v>
      </c>
      <c r="K16" s="354" t="s">
        <v>22</v>
      </c>
      <c r="L16" s="355" t="s">
        <v>22</v>
      </c>
      <c r="N16"/>
      <c r="O16"/>
    </row>
    <row r="17" spans="1:15" s="4" customFormat="1" ht="33.75" thickBot="1" x14ac:dyDescent="0.35">
      <c r="A17" s="347" t="s">
        <v>42</v>
      </c>
      <c r="B17" s="313" t="s">
        <v>43</v>
      </c>
      <c r="C17" s="67" t="s">
        <v>41</v>
      </c>
      <c r="D17" s="496">
        <v>0.74603174603174605</v>
      </c>
      <c r="E17" s="460"/>
      <c r="F17" s="456">
        <v>0.75</v>
      </c>
      <c r="G17" s="68"/>
      <c r="H17" s="342" t="s">
        <v>22</v>
      </c>
      <c r="I17" s="343"/>
      <c r="J17" s="344" t="s">
        <v>22</v>
      </c>
      <c r="K17" s="345" t="s">
        <v>22</v>
      </c>
      <c r="L17" s="346" t="s">
        <v>22</v>
      </c>
      <c r="N17"/>
      <c r="O17"/>
    </row>
    <row r="18" spans="1:15" s="4" customFormat="1" ht="17.25" customHeight="1" thickBot="1" x14ac:dyDescent="0.35">
      <c r="A18" s="358"/>
      <c r="B18"/>
      <c r="C18"/>
      <c r="D18"/>
      <c r="E18"/>
      <c r="F18"/>
      <c r="G18" s="6"/>
      <c r="H18"/>
      <c r="I18" s="7"/>
      <c r="J18"/>
      <c r="K18" s="8"/>
      <c r="L18" s="8"/>
      <c r="N18"/>
      <c r="O18"/>
    </row>
    <row r="19" spans="1:15" ht="42.75" thickBot="1" x14ac:dyDescent="0.45">
      <c r="A19" s="25" t="s">
        <v>44</v>
      </c>
      <c r="B19" s="26" t="s">
        <v>1</v>
      </c>
      <c r="C19" s="32" t="s">
        <v>2</v>
      </c>
      <c r="D19" s="446">
        <v>2021</v>
      </c>
      <c r="E19" s="446"/>
      <c r="F19" s="26">
        <v>2020</v>
      </c>
      <c r="G19" s="27"/>
      <c r="H19" s="26">
        <v>2019</v>
      </c>
      <c r="I19" s="28"/>
      <c r="J19" s="26">
        <v>2018</v>
      </c>
      <c r="K19" s="26">
        <v>2017</v>
      </c>
      <c r="L19" s="29">
        <v>2016</v>
      </c>
    </row>
    <row r="20" spans="1:15" x14ac:dyDescent="0.3">
      <c r="A20" s="359" t="s">
        <v>45</v>
      </c>
      <c r="B20" s="69" t="s">
        <v>46</v>
      </c>
      <c r="C20" s="70" t="s">
        <v>26</v>
      </c>
      <c r="D20" s="507">
        <v>8.0836236933797906E-2</v>
      </c>
      <c r="E20" s="458"/>
      <c r="F20" s="461">
        <v>7.1630881681132935E-2</v>
      </c>
      <c r="G20" s="71"/>
      <c r="H20" s="461">
        <v>0.13</v>
      </c>
      <c r="I20" s="470"/>
      <c r="J20" s="461">
        <v>0.15440000000000001</v>
      </c>
      <c r="K20" s="471">
        <v>0.09</v>
      </c>
      <c r="L20" s="461">
        <v>5.771035345636534E-2</v>
      </c>
    </row>
    <row r="21" spans="1:15" x14ac:dyDescent="0.3">
      <c r="A21" s="360"/>
      <c r="B21" s="36" t="s">
        <v>47</v>
      </c>
      <c r="C21" s="36" t="s">
        <v>26</v>
      </c>
      <c r="D21" s="501">
        <v>812</v>
      </c>
      <c r="E21" s="468"/>
      <c r="F21" s="311">
        <v>784</v>
      </c>
      <c r="G21" s="58"/>
      <c r="H21" s="74">
        <v>1446</v>
      </c>
      <c r="I21" s="51"/>
      <c r="J21" s="59">
        <v>1729</v>
      </c>
      <c r="K21" s="60">
        <v>689</v>
      </c>
      <c r="L21" s="61">
        <v>372</v>
      </c>
      <c r="O21" s="8"/>
    </row>
    <row r="22" spans="1:15" x14ac:dyDescent="0.3">
      <c r="A22" s="360"/>
      <c r="B22" s="36" t="s">
        <v>48</v>
      </c>
      <c r="C22" s="36" t="s">
        <v>26</v>
      </c>
      <c r="D22" s="74">
        <v>6466</v>
      </c>
      <c r="E22" s="312"/>
      <c r="F22" s="449">
        <v>8150.95</v>
      </c>
      <c r="G22" s="38"/>
      <c r="H22" s="72">
        <v>9363</v>
      </c>
      <c r="I22" s="73"/>
      <c r="J22" s="50">
        <v>10247.1</v>
      </c>
      <c r="K22" s="74">
        <v>5474.440827586207</v>
      </c>
      <c r="L22" s="61">
        <v>2396</v>
      </c>
    </row>
    <row r="23" spans="1:15" x14ac:dyDescent="0.3">
      <c r="A23" s="360" t="s">
        <v>49</v>
      </c>
      <c r="B23" s="36" t="s">
        <v>50</v>
      </c>
      <c r="C23" s="36" t="s">
        <v>26</v>
      </c>
      <c r="D23" s="510">
        <v>858700</v>
      </c>
      <c r="E23" s="468"/>
      <c r="F23" s="462">
        <v>651500</v>
      </c>
      <c r="G23" s="58"/>
      <c r="H23" s="75">
        <v>1432000</v>
      </c>
      <c r="I23" s="76" t="s">
        <v>51</v>
      </c>
      <c r="J23" s="77">
        <v>1409000</v>
      </c>
      <c r="K23" s="77">
        <v>685000</v>
      </c>
      <c r="L23" s="78">
        <v>476000</v>
      </c>
    </row>
    <row r="24" spans="1:15" x14ac:dyDescent="0.3">
      <c r="A24" s="361" t="s">
        <v>52</v>
      </c>
      <c r="B24" s="79" t="s">
        <v>50</v>
      </c>
      <c r="C24" s="36" t="s">
        <v>26</v>
      </c>
      <c r="D24" s="515">
        <v>345000</v>
      </c>
      <c r="E24" s="312"/>
      <c r="F24" s="463">
        <v>194500</v>
      </c>
      <c r="G24" s="80"/>
      <c r="H24" s="81">
        <v>446000</v>
      </c>
      <c r="I24" s="76" t="s">
        <v>51</v>
      </c>
      <c r="J24" s="82">
        <v>354000</v>
      </c>
      <c r="K24" s="82">
        <v>411000</v>
      </c>
      <c r="L24" s="83">
        <v>338000</v>
      </c>
    </row>
    <row r="25" spans="1:15" x14ac:dyDescent="0.3">
      <c r="A25" s="361" t="s">
        <v>53</v>
      </c>
      <c r="B25" s="79" t="s">
        <v>54</v>
      </c>
      <c r="C25" s="36" t="s">
        <v>26</v>
      </c>
      <c r="D25" s="510">
        <v>256600</v>
      </c>
      <c r="E25" s="468"/>
      <c r="F25" s="464">
        <v>283000</v>
      </c>
      <c r="G25" s="84"/>
      <c r="H25" s="81">
        <v>424000</v>
      </c>
      <c r="I25" s="76" t="s">
        <v>51</v>
      </c>
      <c r="J25" s="82">
        <v>376000</v>
      </c>
      <c r="K25" s="82">
        <v>235000</v>
      </c>
      <c r="L25" s="83">
        <v>95000</v>
      </c>
    </row>
    <row r="26" spans="1:15" x14ac:dyDescent="0.3">
      <c r="A26" s="361" t="s">
        <v>55</v>
      </c>
      <c r="B26" s="79" t="s">
        <v>54</v>
      </c>
      <c r="C26" s="36" t="s">
        <v>26</v>
      </c>
      <c r="D26" s="515">
        <v>257100</v>
      </c>
      <c r="E26" s="312"/>
      <c r="F26" s="463">
        <v>174000</v>
      </c>
      <c r="G26" s="80"/>
      <c r="H26" s="81">
        <v>562000</v>
      </c>
      <c r="I26" s="76" t="s">
        <v>51</v>
      </c>
      <c r="J26" s="82">
        <v>678000</v>
      </c>
      <c r="K26" s="82">
        <v>39000</v>
      </c>
      <c r="L26" s="83">
        <v>44000</v>
      </c>
    </row>
    <row r="27" spans="1:15" x14ac:dyDescent="0.3">
      <c r="A27" s="360" t="s">
        <v>56</v>
      </c>
      <c r="B27" s="36" t="s">
        <v>50</v>
      </c>
      <c r="C27" s="36" t="s">
        <v>26</v>
      </c>
      <c r="D27" s="510">
        <v>141600</v>
      </c>
      <c r="E27" s="468"/>
      <c r="F27" s="465">
        <v>43000</v>
      </c>
      <c r="G27" s="58"/>
      <c r="H27" s="85">
        <v>305000</v>
      </c>
      <c r="I27" s="86" t="s">
        <v>51</v>
      </c>
      <c r="J27" s="87">
        <v>191000</v>
      </c>
      <c r="K27" s="87">
        <v>82000</v>
      </c>
      <c r="L27" s="88">
        <v>71000</v>
      </c>
    </row>
    <row r="28" spans="1:15" x14ac:dyDescent="0.3">
      <c r="A28" s="362" t="s">
        <v>57</v>
      </c>
      <c r="B28" s="89" t="s">
        <v>58</v>
      </c>
      <c r="C28" s="36" t="s">
        <v>26</v>
      </c>
      <c r="D28" s="517">
        <v>0.35699999999999998</v>
      </c>
      <c r="E28" s="312"/>
      <c r="F28" s="466" t="s">
        <v>59</v>
      </c>
      <c r="G28" s="90"/>
      <c r="H28" s="91">
        <v>0.22800000000000001</v>
      </c>
      <c r="I28" s="92"/>
      <c r="J28" s="92">
        <v>0.214</v>
      </c>
      <c r="K28" s="92">
        <v>0.21199999999999999</v>
      </c>
      <c r="L28" s="93">
        <v>0.18099999999999999</v>
      </c>
      <c r="N28" s="4"/>
    </row>
    <row r="29" spans="1:15" x14ac:dyDescent="0.3">
      <c r="A29" s="360" t="s">
        <v>60</v>
      </c>
      <c r="B29" s="36" t="s">
        <v>61</v>
      </c>
      <c r="C29" s="36" t="s">
        <v>26</v>
      </c>
      <c r="D29" s="37">
        <v>135</v>
      </c>
      <c r="E29" s="468"/>
      <c r="F29" s="311">
        <v>131</v>
      </c>
      <c r="G29" s="58"/>
      <c r="H29" s="94">
        <v>107</v>
      </c>
      <c r="I29" s="95"/>
      <c r="J29" s="96">
        <v>120</v>
      </c>
      <c r="K29" s="96">
        <v>124</v>
      </c>
      <c r="L29" s="97">
        <v>127</v>
      </c>
    </row>
    <row r="30" spans="1:15" ht="17.25" thickBot="1" x14ac:dyDescent="0.35">
      <c r="A30" s="363" t="s">
        <v>62</v>
      </c>
      <c r="B30" s="98" t="s">
        <v>61</v>
      </c>
      <c r="C30" s="99" t="s">
        <v>26</v>
      </c>
      <c r="D30" s="98">
        <v>93</v>
      </c>
      <c r="E30" s="469"/>
      <c r="F30" s="467">
        <v>99</v>
      </c>
      <c r="G30" s="68"/>
      <c r="H30" s="100">
        <v>52</v>
      </c>
      <c r="I30" s="101"/>
      <c r="J30" s="102">
        <v>33</v>
      </c>
      <c r="K30" s="102">
        <v>60</v>
      </c>
      <c r="L30" s="103">
        <v>64</v>
      </c>
    </row>
    <row r="31" spans="1:15" ht="15" customHeight="1" thickBot="1" x14ac:dyDescent="0.35">
      <c r="A31" s="358"/>
      <c r="B31" s="9"/>
      <c r="C31" s="9"/>
      <c r="D31" s="9"/>
      <c r="E31" s="9"/>
      <c r="F31" s="9"/>
      <c r="G31" s="10"/>
      <c r="H31" s="11"/>
      <c r="I31" s="12"/>
      <c r="J31" s="9"/>
      <c r="K31" s="8"/>
    </row>
    <row r="32" spans="1:15" ht="42.75" thickBot="1" x14ac:dyDescent="0.45">
      <c r="A32" s="30" t="s">
        <v>63</v>
      </c>
      <c r="B32" s="31" t="s">
        <v>1</v>
      </c>
      <c r="C32" s="32" t="s">
        <v>2</v>
      </c>
      <c r="D32" s="446">
        <v>2021</v>
      </c>
      <c r="E32" s="446"/>
      <c r="F32" s="26">
        <v>2020</v>
      </c>
      <c r="G32" s="27"/>
      <c r="H32" s="26">
        <v>2019</v>
      </c>
      <c r="I32" s="28"/>
      <c r="J32" s="26">
        <v>2018</v>
      </c>
      <c r="K32" s="26">
        <v>2017</v>
      </c>
      <c r="L32" s="29">
        <v>2016</v>
      </c>
    </row>
    <row r="33" spans="1:18" x14ac:dyDescent="0.3">
      <c r="A33" s="364" t="s">
        <v>64</v>
      </c>
      <c r="B33" s="69" t="s">
        <v>47</v>
      </c>
      <c r="C33" s="70"/>
      <c r="D33" s="224">
        <v>10045</v>
      </c>
      <c r="E33" s="458"/>
      <c r="F33" s="473">
        <v>10945</v>
      </c>
      <c r="G33" s="104"/>
      <c r="H33" s="105">
        <v>11296</v>
      </c>
      <c r="I33" s="106" t="s">
        <v>51</v>
      </c>
      <c r="J33" s="107">
        <v>11197</v>
      </c>
      <c r="K33" s="107">
        <v>7525</v>
      </c>
      <c r="L33" s="108">
        <v>6394</v>
      </c>
      <c r="O33" s="13"/>
    </row>
    <row r="34" spans="1:18" x14ac:dyDescent="0.3">
      <c r="A34" s="360" t="s">
        <v>64</v>
      </c>
      <c r="B34" s="34" t="s">
        <v>65</v>
      </c>
      <c r="C34" s="36"/>
      <c r="D34" s="55">
        <v>0.96</v>
      </c>
      <c r="E34" s="468"/>
      <c r="F34" s="474">
        <v>0.95599999999999996</v>
      </c>
      <c r="G34" s="109"/>
      <c r="H34" s="110">
        <v>0.95299999999999996</v>
      </c>
      <c r="I34" s="111"/>
      <c r="J34" s="112">
        <v>0.94899999999999995</v>
      </c>
      <c r="K34" s="113" t="s">
        <v>22</v>
      </c>
      <c r="L34" s="114" t="s">
        <v>22</v>
      </c>
      <c r="O34" s="13"/>
    </row>
    <row r="35" spans="1:18" x14ac:dyDescent="0.3">
      <c r="A35" s="365" t="s">
        <v>64</v>
      </c>
      <c r="B35" s="34" t="s">
        <v>66</v>
      </c>
      <c r="C35" s="37"/>
      <c r="D35" s="74">
        <v>1578</v>
      </c>
      <c r="E35" s="312"/>
      <c r="F35" s="449">
        <v>1221</v>
      </c>
      <c r="G35" s="49"/>
      <c r="H35" s="35">
        <v>2026</v>
      </c>
      <c r="I35" s="111"/>
      <c r="J35" s="113" t="s">
        <v>22</v>
      </c>
      <c r="K35" s="113" t="s">
        <v>22</v>
      </c>
      <c r="L35" s="114" t="s">
        <v>22</v>
      </c>
      <c r="N35" s="13"/>
      <c r="O35" s="13"/>
      <c r="P35" s="13"/>
      <c r="Q35" s="13"/>
      <c r="R35" s="13"/>
    </row>
    <row r="36" spans="1:18" x14ac:dyDescent="0.3">
      <c r="A36" s="360" t="s">
        <v>67</v>
      </c>
      <c r="B36" s="36" t="s">
        <v>4</v>
      </c>
      <c r="C36" s="36"/>
      <c r="D36" s="486" t="s">
        <v>68</v>
      </c>
      <c r="E36" s="44" t="s">
        <v>51</v>
      </c>
      <c r="F36" s="45" t="s">
        <v>68</v>
      </c>
      <c r="G36" s="44" t="s">
        <v>51</v>
      </c>
      <c r="H36" s="115" t="s">
        <v>69</v>
      </c>
      <c r="I36" s="116" t="s">
        <v>51</v>
      </c>
      <c r="J36" s="117" t="s">
        <v>70</v>
      </c>
      <c r="K36" s="117" t="s">
        <v>71</v>
      </c>
      <c r="L36" s="118" t="s">
        <v>72</v>
      </c>
      <c r="M36" s="407"/>
    </row>
    <row r="37" spans="1:18" x14ac:dyDescent="0.3">
      <c r="A37" s="360" t="s">
        <v>73</v>
      </c>
      <c r="B37" s="36" t="s">
        <v>230</v>
      </c>
      <c r="C37" s="36"/>
      <c r="D37" s="275">
        <f>2108332/D33</f>
        <v>209.88870084619214</v>
      </c>
      <c r="E37" s="312"/>
      <c r="F37" s="503">
        <f>2053210/10945</f>
        <v>187.59342165372317</v>
      </c>
      <c r="G37" s="44"/>
      <c r="H37" s="504">
        <f>2700000/H33</f>
        <v>239.02266288951841</v>
      </c>
      <c r="I37" s="116"/>
      <c r="J37" s="505">
        <f>2900000/J33</f>
        <v>258.99794587836027</v>
      </c>
      <c r="K37" s="117">
        <v>332</v>
      </c>
      <c r="L37" s="118">
        <v>360</v>
      </c>
      <c r="M37" s="407"/>
    </row>
    <row r="38" spans="1:18" x14ac:dyDescent="0.3">
      <c r="A38" s="360" t="s">
        <v>74</v>
      </c>
      <c r="B38" s="36" t="s">
        <v>75</v>
      </c>
      <c r="C38" s="36"/>
      <c r="D38" s="612">
        <v>10.199999999999999</v>
      </c>
      <c r="E38" s="468"/>
      <c r="F38" s="45">
        <v>8.27</v>
      </c>
      <c r="G38" s="44"/>
      <c r="H38" s="408">
        <v>8.2200000000000006</v>
      </c>
      <c r="I38" s="116"/>
      <c r="J38" s="117">
        <v>7.32</v>
      </c>
      <c r="K38" s="117">
        <v>3.07</v>
      </c>
      <c r="L38" s="118" t="s">
        <v>22</v>
      </c>
      <c r="M38" s="407"/>
    </row>
    <row r="39" spans="1:18" x14ac:dyDescent="0.3">
      <c r="A39" s="360" t="s">
        <v>76</v>
      </c>
      <c r="B39" s="36" t="s">
        <v>77</v>
      </c>
      <c r="C39" s="36"/>
      <c r="D39" s="122">
        <v>0.8</v>
      </c>
      <c r="E39" s="312"/>
      <c r="F39" s="451">
        <v>0.86</v>
      </c>
      <c r="G39" s="56"/>
      <c r="H39" s="119">
        <v>0.8</v>
      </c>
      <c r="I39" s="116" t="s">
        <v>51</v>
      </c>
      <c r="J39" s="120">
        <v>0.77</v>
      </c>
      <c r="K39" s="120">
        <v>0.74</v>
      </c>
      <c r="L39" s="121">
        <v>0.71</v>
      </c>
    </row>
    <row r="40" spans="1:18" x14ac:dyDescent="0.3">
      <c r="A40" s="360" t="s">
        <v>80</v>
      </c>
      <c r="B40" s="36" t="s">
        <v>81</v>
      </c>
      <c r="C40" s="36"/>
      <c r="D40" s="606">
        <f>'[2]DJSI data'!$C$99</f>
        <v>1967</v>
      </c>
      <c r="E40" s="312"/>
      <c r="F40" s="476">
        <v>1134</v>
      </c>
      <c r="G40" s="123"/>
      <c r="H40" s="419">
        <v>2797</v>
      </c>
      <c r="I40" s="116"/>
      <c r="J40" s="47">
        <v>1733</v>
      </c>
      <c r="K40" s="47">
        <v>1560</v>
      </c>
      <c r="L40" s="48">
        <v>1170</v>
      </c>
    </row>
    <row r="41" spans="1:18" x14ac:dyDescent="0.3">
      <c r="A41" s="360" t="s">
        <v>78</v>
      </c>
      <c r="B41" s="36" t="s">
        <v>79</v>
      </c>
      <c r="C41" s="36"/>
      <c r="D41" s="607">
        <v>0.1799</v>
      </c>
      <c r="E41" s="468"/>
      <c r="F41" s="475">
        <v>0.13</v>
      </c>
      <c r="G41" s="123"/>
      <c r="H41" s="119">
        <v>0.1</v>
      </c>
      <c r="I41" s="116"/>
      <c r="J41" s="120">
        <v>0.1</v>
      </c>
      <c r="K41" s="120" t="s">
        <v>22</v>
      </c>
      <c r="L41" s="121" t="s">
        <v>22</v>
      </c>
    </row>
    <row r="42" spans="1:18" x14ac:dyDescent="0.3">
      <c r="A42" s="360" t="s">
        <v>82</v>
      </c>
      <c r="B42" s="36" t="s">
        <v>83</v>
      </c>
      <c r="C42" s="36"/>
      <c r="D42" s="122">
        <v>0.14000000000000001</v>
      </c>
      <c r="E42" s="312"/>
      <c r="F42" s="475">
        <v>0.11</v>
      </c>
      <c r="G42" s="123"/>
      <c r="H42" s="124">
        <v>0.1</v>
      </c>
      <c r="I42" s="116" t="s">
        <v>51</v>
      </c>
      <c r="J42" s="125">
        <v>0.16</v>
      </c>
      <c r="K42" s="126">
        <v>0.16</v>
      </c>
      <c r="L42" s="127">
        <v>0.16</v>
      </c>
    </row>
    <row r="43" spans="1:18" ht="17.25" thickBot="1" x14ac:dyDescent="0.35">
      <c r="A43" s="363" t="s">
        <v>84</v>
      </c>
      <c r="B43" s="98" t="s">
        <v>83</v>
      </c>
      <c r="C43" s="99"/>
      <c r="D43" s="236">
        <v>0.19</v>
      </c>
      <c r="E43" s="469"/>
      <c r="F43" s="477">
        <v>0.21</v>
      </c>
      <c r="G43" s="128"/>
      <c r="H43" s="129">
        <v>0.26</v>
      </c>
      <c r="I43" s="130" t="s">
        <v>51</v>
      </c>
      <c r="J43" s="131">
        <v>0.26</v>
      </c>
      <c r="K43" s="132">
        <v>0.24</v>
      </c>
      <c r="L43" s="133">
        <v>0.24</v>
      </c>
    </row>
    <row r="44" spans="1:18" ht="8.25" customHeight="1" thickBot="1" x14ac:dyDescent="0.35">
      <c r="A44" s="358"/>
      <c r="B44" s="134"/>
      <c r="C44" s="134"/>
      <c r="D44" s="134"/>
      <c r="E44" s="134"/>
      <c r="F44" s="134"/>
      <c r="G44" s="135"/>
      <c r="H44" s="136"/>
      <c r="I44" s="137"/>
      <c r="J44" s="138"/>
      <c r="K44" s="139"/>
      <c r="L44" s="139"/>
    </row>
    <row r="45" spans="1:18" x14ac:dyDescent="0.3">
      <c r="A45" s="359" t="s">
        <v>85</v>
      </c>
      <c r="B45" s="69" t="s">
        <v>86</v>
      </c>
      <c r="C45" s="70"/>
      <c r="D45" s="69">
        <v>2.1</v>
      </c>
      <c r="E45" s="458"/>
      <c r="F45" s="478">
        <v>2.2999999999999998</v>
      </c>
      <c r="G45" s="71"/>
      <c r="H45" s="140">
        <v>3.3</v>
      </c>
      <c r="I45" s="141" t="s">
        <v>51</v>
      </c>
      <c r="J45" s="142">
        <v>3</v>
      </c>
      <c r="K45" s="143">
        <v>2.2400000000000002</v>
      </c>
      <c r="L45" s="144">
        <v>2.2799999999999998</v>
      </c>
    </row>
    <row r="46" spans="1:18" x14ac:dyDescent="0.3">
      <c r="A46" s="360" t="s">
        <v>85</v>
      </c>
      <c r="B46" s="36" t="s">
        <v>87</v>
      </c>
      <c r="C46" s="36"/>
      <c r="D46" s="506">
        <v>6.1000000000000004E-3</v>
      </c>
      <c r="E46" s="145" t="s">
        <v>51</v>
      </c>
      <c r="F46" s="479">
        <v>6.8999999999999999E-3</v>
      </c>
      <c r="G46" s="145" t="s">
        <v>51</v>
      </c>
      <c r="H46" s="146">
        <v>1.0200000000000001E-2</v>
      </c>
      <c r="I46" s="147"/>
      <c r="J46" s="148">
        <v>9.1999999999999998E-3</v>
      </c>
      <c r="K46" s="149">
        <v>6.6E-3</v>
      </c>
      <c r="L46" s="150">
        <v>6.8999999999999999E-3</v>
      </c>
    </row>
    <row r="47" spans="1:18" ht="17.25" thickBot="1" x14ac:dyDescent="0.35">
      <c r="A47" s="363" t="s">
        <v>85</v>
      </c>
      <c r="B47" s="98" t="s">
        <v>88</v>
      </c>
      <c r="C47" s="99"/>
      <c r="D47" s="236">
        <v>0.92</v>
      </c>
      <c r="E47" s="469"/>
      <c r="F47" s="477">
        <v>0.97</v>
      </c>
      <c r="G47" s="128"/>
      <c r="H47" s="151">
        <v>0.84</v>
      </c>
      <c r="I47" s="152"/>
      <c r="J47" s="153">
        <v>0.65</v>
      </c>
      <c r="K47" s="154">
        <v>0.74</v>
      </c>
      <c r="L47" s="155">
        <v>0.74</v>
      </c>
    </row>
    <row r="48" spans="1:18" ht="8.25" customHeight="1" thickBot="1" x14ac:dyDescent="0.35">
      <c r="A48" s="358"/>
      <c r="B48" s="134"/>
      <c r="C48" s="134"/>
      <c r="D48" s="134"/>
      <c r="E48" s="134"/>
      <c r="F48" s="134"/>
      <c r="G48" s="135"/>
      <c r="H48" s="136"/>
      <c r="I48" s="137"/>
      <c r="J48" s="136"/>
      <c r="K48" s="136"/>
      <c r="L48" s="136"/>
    </row>
    <row r="49" spans="1:12" x14ac:dyDescent="0.3">
      <c r="A49" s="359" t="s">
        <v>89</v>
      </c>
      <c r="B49" s="69" t="s">
        <v>90</v>
      </c>
      <c r="C49" s="70"/>
      <c r="D49" s="507">
        <v>0.59</v>
      </c>
      <c r="E49" s="156" t="s">
        <v>51</v>
      </c>
      <c r="F49" s="461">
        <v>0.59</v>
      </c>
      <c r="G49" s="156" t="s">
        <v>51</v>
      </c>
      <c r="H49" s="157">
        <v>0.59</v>
      </c>
      <c r="I49" s="141" t="s">
        <v>51</v>
      </c>
      <c r="J49" s="158">
        <v>0.59</v>
      </c>
      <c r="K49" s="159">
        <v>0.56000000000000005</v>
      </c>
      <c r="L49" s="160">
        <v>0.56000000000000005</v>
      </c>
    </row>
    <row r="50" spans="1:12" x14ac:dyDescent="0.3">
      <c r="A50" s="365" t="s">
        <v>91</v>
      </c>
      <c r="B50" s="36" t="s">
        <v>90</v>
      </c>
      <c r="C50" s="36"/>
      <c r="D50" s="55">
        <v>0.56999999999999995</v>
      </c>
      <c r="E50" s="123"/>
      <c r="F50" s="475">
        <v>0.56999999999999995</v>
      </c>
      <c r="G50" s="123"/>
      <c r="H50" s="119">
        <v>0.56999999999999995</v>
      </c>
      <c r="I50" s="95"/>
      <c r="J50" s="412">
        <v>0.56999999999999995</v>
      </c>
      <c r="K50" s="413">
        <v>0.55000000000000004</v>
      </c>
      <c r="L50" s="414">
        <v>0.55000000000000004</v>
      </c>
    </row>
    <row r="51" spans="1:12" x14ac:dyDescent="0.3">
      <c r="A51" s="360" t="s">
        <v>92</v>
      </c>
      <c r="B51" s="36" t="s">
        <v>90</v>
      </c>
      <c r="C51" s="36"/>
      <c r="D51" s="122">
        <v>0.52</v>
      </c>
      <c r="E51" s="123" t="s">
        <v>51</v>
      </c>
      <c r="F51" s="475">
        <v>0.54</v>
      </c>
      <c r="G51" s="123" t="s">
        <v>51</v>
      </c>
      <c r="H51" s="161">
        <v>0.53</v>
      </c>
      <c r="I51" s="46" t="s">
        <v>51</v>
      </c>
      <c r="J51" s="162">
        <v>0.54</v>
      </c>
      <c r="K51" s="163">
        <v>0.51</v>
      </c>
      <c r="L51" s="164">
        <v>0.49</v>
      </c>
    </row>
    <row r="52" spans="1:12" x14ac:dyDescent="0.3">
      <c r="A52" s="360" t="s">
        <v>93</v>
      </c>
      <c r="B52" s="36" t="s">
        <v>90</v>
      </c>
      <c r="C52" s="37"/>
      <c r="D52" s="55">
        <v>0.28999999999999998</v>
      </c>
      <c r="E52" s="56" t="s">
        <v>51</v>
      </c>
      <c r="F52" s="451">
        <v>0.28999999999999998</v>
      </c>
      <c r="G52" s="56" t="s">
        <v>51</v>
      </c>
      <c r="H52" s="161">
        <v>0.3</v>
      </c>
      <c r="I52" s="46" t="s">
        <v>51</v>
      </c>
      <c r="J52" s="162">
        <v>0.32</v>
      </c>
      <c r="K52" s="163">
        <v>0.27</v>
      </c>
      <c r="L52" s="164">
        <v>0.33</v>
      </c>
    </row>
    <row r="53" spans="1:12" x14ac:dyDescent="0.3">
      <c r="A53" s="360" t="s">
        <v>94</v>
      </c>
      <c r="B53" s="36" t="s">
        <v>90</v>
      </c>
      <c r="C53" s="36"/>
      <c r="D53" s="122">
        <v>0.31</v>
      </c>
      <c r="E53" s="123"/>
      <c r="F53" s="475">
        <v>0.28000000000000003</v>
      </c>
      <c r="G53" s="123"/>
      <c r="H53" s="161">
        <v>0.27</v>
      </c>
      <c r="I53" s="46"/>
      <c r="J53" s="162">
        <v>0.25</v>
      </c>
      <c r="K53" s="163">
        <v>0.25</v>
      </c>
      <c r="L53" s="164">
        <v>0.25</v>
      </c>
    </row>
    <row r="54" spans="1:12" x14ac:dyDescent="0.3">
      <c r="A54" s="360" t="s">
        <v>95</v>
      </c>
      <c r="B54" s="36" t="s">
        <v>90</v>
      </c>
      <c r="C54" s="36"/>
      <c r="D54" s="55">
        <v>0.42</v>
      </c>
      <c r="E54" s="123" t="s">
        <v>51</v>
      </c>
      <c r="F54" s="475">
        <v>0.3</v>
      </c>
      <c r="G54" s="123" t="s">
        <v>51</v>
      </c>
      <c r="H54" s="161">
        <v>0.3</v>
      </c>
      <c r="I54" s="46" t="s">
        <v>51</v>
      </c>
      <c r="J54" s="162">
        <v>0.25</v>
      </c>
      <c r="K54" s="163">
        <v>0.22</v>
      </c>
      <c r="L54" s="164">
        <v>0.2</v>
      </c>
    </row>
    <row r="55" spans="1:12" x14ac:dyDescent="0.3">
      <c r="A55" s="360" t="s">
        <v>96</v>
      </c>
      <c r="B55" s="36" t="s">
        <v>90</v>
      </c>
      <c r="C55" s="37"/>
      <c r="D55" s="122">
        <v>0.62</v>
      </c>
      <c r="E55" s="56" t="s">
        <v>51</v>
      </c>
      <c r="F55" s="451">
        <v>0.57999999999999996</v>
      </c>
      <c r="G55" s="56" t="s">
        <v>51</v>
      </c>
      <c r="H55" s="124">
        <v>0.62</v>
      </c>
      <c r="I55" s="46" t="s">
        <v>51</v>
      </c>
      <c r="J55" s="162">
        <v>0.6</v>
      </c>
      <c r="K55" s="163">
        <v>0.6</v>
      </c>
      <c r="L55" s="164">
        <v>0.63</v>
      </c>
    </row>
    <row r="56" spans="1:12" x14ac:dyDescent="0.3">
      <c r="A56" s="371" t="s">
        <v>97</v>
      </c>
      <c r="B56" s="36" t="s">
        <v>90</v>
      </c>
      <c r="C56" s="36"/>
      <c r="D56" s="607">
        <f>'[2]DJSI data'!$G$10</f>
        <v>0.54200819672131151</v>
      </c>
      <c r="E56" s="123"/>
      <c r="F56" s="475">
        <v>0.54</v>
      </c>
      <c r="G56" s="123"/>
      <c r="H56" s="415">
        <v>0.54</v>
      </c>
      <c r="I56" s="329"/>
      <c r="J56" s="416">
        <v>0.53</v>
      </c>
      <c r="K56" s="417">
        <v>0.51</v>
      </c>
      <c r="L56" s="418">
        <v>0.45</v>
      </c>
    </row>
    <row r="57" spans="1:12" x14ac:dyDescent="0.3">
      <c r="A57" s="371" t="s">
        <v>98</v>
      </c>
      <c r="B57" s="36" t="s">
        <v>90</v>
      </c>
      <c r="C57" s="232"/>
      <c r="D57" s="608">
        <f>'[2]DJSI data'!$D$15</f>
        <v>0.46734305643627139</v>
      </c>
      <c r="E57" s="64"/>
      <c r="F57" s="453">
        <v>0.46</v>
      </c>
      <c r="G57" s="64"/>
      <c r="H57" s="415" t="s">
        <v>22</v>
      </c>
      <c r="I57" s="329"/>
      <c r="J57" s="416" t="s">
        <v>22</v>
      </c>
      <c r="K57" s="417" t="s">
        <v>22</v>
      </c>
      <c r="L57" s="418" t="s">
        <v>22</v>
      </c>
    </row>
    <row r="58" spans="1:12" ht="17.25" thickBot="1" x14ac:dyDescent="0.35">
      <c r="A58" s="363" t="s">
        <v>99</v>
      </c>
      <c r="B58" s="98" t="s">
        <v>100</v>
      </c>
      <c r="C58" s="98"/>
      <c r="D58" s="495">
        <v>0.24399999999999999</v>
      </c>
      <c r="E58" s="165" t="s">
        <v>51</v>
      </c>
      <c r="F58" s="166">
        <v>0.21299999999999999</v>
      </c>
      <c r="G58" s="165" t="s">
        <v>51</v>
      </c>
      <c r="H58" s="166">
        <v>0.223</v>
      </c>
      <c r="I58" s="167" t="s">
        <v>51</v>
      </c>
      <c r="J58" s="168">
        <v>0.22700000000000001</v>
      </c>
      <c r="K58" s="169">
        <v>0.23300000000000001</v>
      </c>
      <c r="L58" s="170" t="s">
        <v>22</v>
      </c>
    </row>
    <row r="59" spans="1:12" ht="7.5" customHeight="1" thickBot="1" x14ac:dyDescent="0.35">
      <c r="A59" s="358"/>
      <c r="B59" s="134"/>
      <c r="C59" s="134"/>
      <c r="D59" s="134"/>
      <c r="E59" s="134"/>
      <c r="F59" s="134"/>
      <c r="G59" s="135"/>
      <c r="H59" s="171"/>
      <c r="I59" s="172"/>
      <c r="J59" s="173"/>
      <c r="K59" s="174"/>
      <c r="L59" s="175"/>
    </row>
    <row r="60" spans="1:12" x14ac:dyDescent="0.3">
      <c r="A60" s="359" t="s">
        <v>101</v>
      </c>
      <c r="B60" s="223" t="s">
        <v>102</v>
      </c>
      <c r="C60" s="69"/>
      <c r="D60" s="507">
        <v>0.2</v>
      </c>
      <c r="E60" s="458"/>
      <c r="F60" s="481">
        <v>0.21629408842523595</v>
      </c>
      <c r="G60" s="431"/>
      <c r="H60" s="432">
        <v>0.24746396155899628</v>
      </c>
      <c r="I60" s="176"/>
      <c r="J60" s="177">
        <v>0.2493525051353041</v>
      </c>
      <c r="K60" s="178">
        <v>0.24704318936877076</v>
      </c>
      <c r="L60" s="179" t="s">
        <v>22</v>
      </c>
    </row>
    <row r="61" spans="1:12" x14ac:dyDescent="0.3">
      <c r="A61" s="360" t="s">
        <v>103</v>
      </c>
      <c r="B61" s="66" t="s">
        <v>104</v>
      </c>
      <c r="C61" s="36"/>
      <c r="D61" s="55">
        <v>0.35</v>
      </c>
      <c r="E61" s="468"/>
      <c r="F61" s="482">
        <v>0.3557873820168902</v>
      </c>
      <c r="G61" s="109"/>
      <c r="H61" s="231">
        <v>0.34401138992703328</v>
      </c>
      <c r="I61" s="195"/>
      <c r="J61" s="182">
        <v>0.33732249709743684</v>
      </c>
      <c r="K61" s="183">
        <v>0.31255813953488371</v>
      </c>
      <c r="L61" s="198" t="s">
        <v>22</v>
      </c>
    </row>
    <row r="62" spans="1:12" x14ac:dyDescent="0.3">
      <c r="A62" s="360" t="s">
        <v>105</v>
      </c>
      <c r="B62" s="66" t="s">
        <v>106</v>
      </c>
      <c r="C62" s="36"/>
      <c r="D62" s="122">
        <v>0.24</v>
      </c>
      <c r="E62" s="312"/>
      <c r="F62" s="482">
        <v>0.23238946845504221</v>
      </c>
      <c r="G62" s="109"/>
      <c r="H62" s="231">
        <v>0.2221035771489589</v>
      </c>
      <c r="I62" s="195"/>
      <c r="J62" s="182">
        <v>0.21666517817272485</v>
      </c>
      <c r="K62" s="183">
        <v>0.2296345514950166</v>
      </c>
      <c r="L62" s="198" t="s">
        <v>22</v>
      </c>
    </row>
    <row r="63" spans="1:12" x14ac:dyDescent="0.3">
      <c r="A63" s="360" t="s">
        <v>107</v>
      </c>
      <c r="B63" s="66" t="s">
        <v>108</v>
      </c>
      <c r="C63" s="36"/>
      <c r="D63" s="55">
        <v>0.15</v>
      </c>
      <c r="E63" s="468"/>
      <c r="F63" s="482">
        <v>0.14396423248882265</v>
      </c>
      <c r="G63" s="180"/>
      <c r="H63" s="231">
        <v>0.13214095034703685</v>
      </c>
      <c r="I63" s="181"/>
      <c r="J63" s="182">
        <v>0.13575064749486471</v>
      </c>
      <c r="K63" s="183">
        <v>0.14272425249169435</v>
      </c>
      <c r="L63" s="184" t="s">
        <v>22</v>
      </c>
    </row>
    <row r="64" spans="1:12" ht="17.25" thickBot="1" x14ac:dyDescent="0.35">
      <c r="A64" s="363" t="s">
        <v>109</v>
      </c>
      <c r="B64" s="433" t="s">
        <v>110</v>
      </c>
      <c r="C64" s="98"/>
      <c r="D64" s="236">
        <v>0.05</v>
      </c>
      <c r="E64" s="469"/>
      <c r="F64" s="483">
        <v>4.6696472925981121E-2</v>
      </c>
      <c r="G64" s="435"/>
      <c r="H64" s="434">
        <v>5.0999999999999997E-2</v>
      </c>
      <c r="I64" s="185"/>
      <c r="J64" s="436">
        <v>5.2999999999999999E-2</v>
      </c>
      <c r="K64" s="437">
        <v>5.5156146179402003E-2</v>
      </c>
      <c r="L64" s="186" t="s">
        <v>22</v>
      </c>
    </row>
    <row r="65" spans="1:14" ht="9.75" customHeight="1" thickBot="1" x14ac:dyDescent="0.35">
      <c r="A65" s="422"/>
      <c r="B65" s="134"/>
      <c r="C65" s="134"/>
      <c r="D65" s="134"/>
      <c r="E65" s="134"/>
      <c r="F65" s="420"/>
      <c r="G65" s="421"/>
      <c r="H65" s="420"/>
      <c r="I65" s="404"/>
      <c r="J65" s="420"/>
      <c r="K65" s="420"/>
      <c r="L65" s="187"/>
    </row>
    <row r="66" spans="1:14" ht="15.75" customHeight="1" x14ac:dyDescent="0.3">
      <c r="A66" s="613" t="s">
        <v>111</v>
      </c>
      <c r="B66" s="614"/>
      <c r="C66" s="614"/>
      <c r="D66" s="615"/>
      <c r="E66" s="615"/>
      <c r="F66" s="615"/>
      <c r="G66" s="615"/>
      <c r="H66" s="615"/>
      <c r="I66" s="615"/>
      <c r="J66" s="614"/>
      <c r="K66" s="614"/>
      <c r="L66" s="616"/>
    </row>
    <row r="67" spans="1:14" ht="33" x14ac:dyDescent="0.25">
      <c r="A67" s="362" t="s">
        <v>112</v>
      </c>
      <c r="B67" s="356" t="s">
        <v>113</v>
      </c>
      <c r="C67" s="89"/>
      <c r="D67" s="439">
        <v>0.06</v>
      </c>
      <c r="E67" s="351"/>
      <c r="F67" s="518" t="s">
        <v>22</v>
      </c>
      <c r="G67" s="351"/>
      <c r="H67" s="440" t="s">
        <v>22</v>
      </c>
      <c r="I67" s="441"/>
      <c r="J67" s="442" t="s">
        <v>22</v>
      </c>
      <c r="K67" s="443" t="s">
        <v>22</v>
      </c>
      <c r="L67" s="444" t="s">
        <v>22</v>
      </c>
    </row>
    <row r="68" spans="1:14" ht="33" x14ac:dyDescent="0.25">
      <c r="A68" s="362" t="s">
        <v>114</v>
      </c>
      <c r="B68" s="356" t="s">
        <v>115</v>
      </c>
      <c r="C68" s="89"/>
      <c r="D68" s="520">
        <v>0.99</v>
      </c>
      <c r="E68" s="521"/>
      <c r="F68" s="518" t="s">
        <v>22</v>
      </c>
      <c r="G68" s="351"/>
      <c r="H68" s="440" t="s">
        <v>22</v>
      </c>
      <c r="I68" s="441"/>
      <c r="J68" s="442" t="s">
        <v>22</v>
      </c>
      <c r="K68" s="443" t="s">
        <v>22</v>
      </c>
      <c r="L68" s="444" t="s">
        <v>22</v>
      </c>
    </row>
    <row r="69" spans="1:14" ht="15.75" customHeight="1" x14ac:dyDescent="0.25">
      <c r="A69" s="362" t="s">
        <v>116</v>
      </c>
      <c r="B69" s="356" t="s">
        <v>117</v>
      </c>
      <c r="C69" s="89"/>
      <c r="D69" s="439">
        <v>0.85</v>
      </c>
      <c r="E69" s="351"/>
      <c r="F69" s="518" t="s">
        <v>22</v>
      </c>
      <c r="G69" s="351"/>
      <c r="H69" s="440" t="s">
        <v>22</v>
      </c>
      <c r="I69" s="441"/>
      <c r="J69" s="442" t="s">
        <v>22</v>
      </c>
      <c r="K69" s="443" t="s">
        <v>22</v>
      </c>
      <c r="L69" s="444" t="s">
        <v>22</v>
      </c>
    </row>
    <row r="70" spans="1:14" ht="15.75" customHeight="1" x14ac:dyDescent="0.25">
      <c r="A70" s="362" t="s">
        <v>116</v>
      </c>
      <c r="B70" s="356" t="s">
        <v>118</v>
      </c>
      <c r="C70" s="89"/>
      <c r="D70" s="520">
        <v>7.0000000000000007E-2</v>
      </c>
      <c r="E70" s="521"/>
      <c r="F70" s="518" t="s">
        <v>22</v>
      </c>
      <c r="G70" s="351"/>
      <c r="H70" s="440" t="s">
        <v>22</v>
      </c>
      <c r="I70" s="441"/>
      <c r="J70" s="442" t="s">
        <v>22</v>
      </c>
      <c r="K70" s="443" t="s">
        <v>22</v>
      </c>
      <c r="L70" s="444" t="s">
        <v>22</v>
      </c>
    </row>
    <row r="71" spans="1:14" ht="15.75" customHeight="1" x14ac:dyDescent="0.25">
      <c r="A71" s="362" t="s">
        <v>116</v>
      </c>
      <c r="B71" s="356" t="s">
        <v>119</v>
      </c>
      <c r="C71" s="89"/>
      <c r="D71" s="439">
        <v>0.04</v>
      </c>
      <c r="E71" s="351"/>
      <c r="F71" s="518" t="s">
        <v>22</v>
      </c>
      <c r="G71" s="351"/>
      <c r="H71" s="440" t="s">
        <v>22</v>
      </c>
      <c r="I71" s="441"/>
      <c r="J71" s="442" t="s">
        <v>22</v>
      </c>
      <c r="K71" s="443" t="s">
        <v>22</v>
      </c>
      <c r="L71" s="444" t="s">
        <v>22</v>
      </c>
    </row>
    <row r="72" spans="1:14" ht="15.75" customHeight="1" x14ac:dyDescent="0.25">
      <c r="A72" s="362" t="s">
        <v>116</v>
      </c>
      <c r="B72" s="356" t="s">
        <v>120</v>
      </c>
      <c r="C72" s="89"/>
      <c r="D72" s="520">
        <v>0.03</v>
      </c>
      <c r="E72" s="521"/>
      <c r="F72" s="518" t="s">
        <v>22</v>
      </c>
      <c r="G72" s="351"/>
      <c r="H72" s="440" t="s">
        <v>22</v>
      </c>
      <c r="I72" s="441"/>
      <c r="J72" s="442" t="s">
        <v>22</v>
      </c>
      <c r="K72" s="443" t="s">
        <v>22</v>
      </c>
      <c r="L72" s="444" t="s">
        <v>22</v>
      </c>
    </row>
    <row r="73" spans="1:14" ht="15.75" customHeight="1" x14ac:dyDescent="0.25">
      <c r="A73" s="362" t="s">
        <v>121</v>
      </c>
      <c r="B73" s="356" t="s">
        <v>122</v>
      </c>
      <c r="C73" s="89"/>
      <c r="D73" s="439">
        <v>0.77</v>
      </c>
      <c r="E73" s="351"/>
      <c r="F73" s="518" t="s">
        <v>22</v>
      </c>
      <c r="G73" s="351"/>
      <c r="H73" s="440" t="s">
        <v>22</v>
      </c>
      <c r="I73" s="441"/>
      <c r="J73" s="442" t="s">
        <v>22</v>
      </c>
      <c r="K73" s="443" t="s">
        <v>22</v>
      </c>
      <c r="L73" s="444" t="s">
        <v>22</v>
      </c>
    </row>
    <row r="74" spans="1:14" ht="15.75" customHeight="1" x14ac:dyDescent="0.25">
      <c r="A74" s="362" t="s">
        <v>121</v>
      </c>
      <c r="B74" s="356" t="s">
        <v>123</v>
      </c>
      <c r="C74" s="89"/>
      <c r="D74" s="520">
        <v>0.08</v>
      </c>
      <c r="E74" s="521"/>
      <c r="F74" s="518" t="s">
        <v>22</v>
      </c>
      <c r="G74" s="351"/>
      <c r="H74" s="440" t="s">
        <v>22</v>
      </c>
      <c r="I74" s="441"/>
      <c r="J74" s="442" t="s">
        <v>22</v>
      </c>
      <c r="K74" s="443" t="s">
        <v>22</v>
      </c>
      <c r="L74" s="444" t="s">
        <v>22</v>
      </c>
    </row>
    <row r="75" spans="1:14" ht="15.75" customHeight="1" x14ac:dyDescent="0.25">
      <c r="A75" s="362" t="s">
        <v>121</v>
      </c>
      <c r="B75" s="356" t="s">
        <v>124</v>
      </c>
      <c r="C75" s="89"/>
      <c r="D75" s="439">
        <v>0.06</v>
      </c>
      <c r="E75" s="351"/>
      <c r="F75" s="518" t="s">
        <v>22</v>
      </c>
      <c r="G75" s="351"/>
      <c r="H75" s="440" t="s">
        <v>22</v>
      </c>
      <c r="I75" s="441"/>
      <c r="J75" s="442" t="s">
        <v>22</v>
      </c>
      <c r="K75" s="443" t="s">
        <v>22</v>
      </c>
      <c r="L75" s="444" t="s">
        <v>22</v>
      </c>
    </row>
    <row r="76" spans="1:14" ht="15.75" customHeight="1" x14ac:dyDescent="0.25">
      <c r="A76" s="362" t="s">
        <v>121</v>
      </c>
      <c r="B76" s="356" t="s">
        <v>125</v>
      </c>
      <c r="C76" s="89"/>
      <c r="D76" s="520">
        <v>0.03</v>
      </c>
      <c r="E76" s="521"/>
      <c r="F76" s="518" t="s">
        <v>22</v>
      </c>
      <c r="G76" s="351"/>
      <c r="H76" s="440" t="s">
        <v>22</v>
      </c>
      <c r="I76" s="441"/>
      <c r="J76" s="442" t="s">
        <v>22</v>
      </c>
      <c r="K76" s="443" t="s">
        <v>22</v>
      </c>
      <c r="L76" s="444" t="s">
        <v>22</v>
      </c>
    </row>
    <row r="77" spans="1:14" ht="15.75" customHeight="1" x14ac:dyDescent="0.25">
      <c r="A77" s="362" t="s">
        <v>121</v>
      </c>
      <c r="B77" s="438" t="s">
        <v>126</v>
      </c>
      <c r="C77" s="89"/>
      <c r="D77" s="439">
        <v>0.03</v>
      </c>
      <c r="E77" s="351"/>
      <c r="F77" s="518" t="s">
        <v>22</v>
      </c>
      <c r="G77" s="351"/>
      <c r="H77" s="440" t="s">
        <v>22</v>
      </c>
      <c r="I77" s="441"/>
      <c r="J77" s="442" t="s">
        <v>22</v>
      </c>
      <c r="K77" s="443" t="s">
        <v>22</v>
      </c>
      <c r="L77" s="444" t="s">
        <v>22</v>
      </c>
    </row>
    <row r="78" spans="1:14" ht="33.75" thickBot="1" x14ac:dyDescent="0.3">
      <c r="A78" s="423" t="s">
        <v>127</v>
      </c>
      <c r="B78" s="424" t="s">
        <v>128</v>
      </c>
      <c r="C78" s="445"/>
      <c r="D78" s="522">
        <v>0.15</v>
      </c>
      <c r="E78" s="460"/>
      <c r="F78" s="519" t="s">
        <v>22</v>
      </c>
      <c r="G78" s="426"/>
      <c r="H78" s="425" t="s">
        <v>22</v>
      </c>
      <c r="I78" s="427"/>
      <c r="J78" s="428" t="s">
        <v>22</v>
      </c>
      <c r="K78" s="429" t="s">
        <v>22</v>
      </c>
      <c r="L78" s="430" t="s">
        <v>22</v>
      </c>
    </row>
    <row r="79" spans="1:14" ht="8.25" customHeight="1" thickBot="1" x14ac:dyDescent="0.35">
      <c r="A79" s="367"/>
      <c r="B79" s="37"/>
      <c r="C79" s="37"/>
      <c r="D79" s="37"/>
      <c r="E79" s="468"/>
      <c r="F79" s="449"/>
      <c r="G79" s="49"/>
      <c r="H79" s="187"/>
      <c r="I79" s="188"/>
      <c r="J79" s="189"/>
      <c r="K79" s="190"/>
      <c r="L79" s="187"/>
      <c r="N79" s="4"/>
    </row>
    <row r="80" spans="1:14" x14ac:dyDescent="0.3">
      <c r="A80" s="359" t="s">
        <v>129</v>
      </c>
      <c r="B80" s="69" t="s">
        <v>130</v>
      </c>
      <c r="C80" s="70"/>
      <c r="D80" s="224">
        <v>4463</v>
      </c>
      <c r="E80" s="458"/>
      <c r="F80" s="473">
        <v>1460</v>
      </c>
      <c r="G80" s="104"/>
      <c r="H80" s="191">
        <v>7000</v>
      </c>
      <c r="I80" s="176"/>
      <c r="J80" s="192">
        <v>4000</v>
      </c>
      <c r="K80" s="193">
        <v>3500</v>
      </c>
      <c r="L80" s="179">
        <v>2000</v>
      </c>
    </row>
    <row r="81" spans="1:14" x14ac:dyDescent="0.3">
      <c r="A81" s="360" t="s">
        <v>129</v>
      </c>
      <c r="B81" s="36" t="s">
        <v>131</v>
      </c>
      <c r="C81" s="36"/>
      <c r="D81" s="493">
        <v>0.43779667721518989</v>
      </c>
      <c r="E81" s="457"/>
      <c r="F81" s="482">
        <v>0.13339424394700777</v>
      </c>
      <c r="G81" s="180"/>
      <c r="H81" s="161">
        <v>0.6</v>
      </c>
      <c r="I81" s="181"/>
      <c r="J81" s="182">
        <v>0.55000000000000004</v>
      </c>
      <c r="K81" s="183">
        <v>0.46</v>
      </c>
      <c r="L81" s="184">
        <v>0.33</v>
      </c>
    </row>
    <row r="82" spans="1:14" x14ac:dyDescent="0.3">
      <c r="A82" s="360" t="s">
        <v>129</v>
      </c>
      <c r="B82" s="36" t="s">
        <v>132</v>
      </c>
      <c r="C82" s="37"/>
      <c r="D82" s="341">
        <v>40000</v>
      </c>
      <c r="E82" s="312"/>
      <c r="F82" s="491">
        <v>14600</v>
      </c>
      <c r="G82" s="62"/>
      <c r="H82" s="194">
        <v>60000</v>
      </c>
      <c r="I82" s="195"/>
      <c r="J82" s="196">
        <v>43000</v>
      </c>
      <c r="K82" s="197">
        <v>28800</v>
      </c>
      <c r="L82" s="198">
        <v>17200</v>
      </c>
    </row>
    <row r="83" spans="1:14" ht="17.25" thickBot="1" x14ac:dyDescent="0.35">
      <c r="A83" s="363" t="s">
        <v>129</v>
      </c>
      <c r="B83" s="98" t="s">
        <v>133</v>
      </c>
      <c r="C83" s="98" t="s">
        <v>26</v>
      </c>
      <c r="D83" s="494">
        <v>167000</v>
      </c>
      <c r="E83" s="480"/>
      <c r="F83" s="492">
        <v>39000</v>
      </c>
      <c r="G83" s="199"/>
      <c r="H83" s="487">
        <v>380000</v>
      </c>
      <c r="I83" s="185"/>
      <c r="J83" s="488">
        <v>181000</v>
      </c>
      <c r="K83" s="489">
        <v>155000</v>
      </c>
      <c r="L83" s="490">
        <v>120000</v>
      </c>
      <c r="N83" s="4"/>
    </row>
    <row r="84" spans="1:14" ht="16.5" customHeight="1" thickBot="1" x14ac:dyDescent="0.35">
      <c r="A84" s="358"/>
      <c r="B84" s="5"/>
      <c r="C84" s="5"/>
      <c r="D84" s="5"/>
      <c r="E84" s="5"/>
      <c r="F84" s="5"/>
      <c r="G84" s="15"/>
      <c r="H84" s="5"/>
      <c r="I84" s="16"/>
      <c r="J84" s="5"/>
      <c r="K84" s="5"/>
      <c r="L84" s="5"/>
    </row>
    <row r="85" spans="1:14" ht="42" x14ac:dyDescent="0.4">
      <c r="A85" s="25" t="s">
        <v>134</v>
      </c>
      <c r="B85" s="26" t="s">
        <v>1</v>
      </c>
      <c r="C85" s="32" t="s">
        <v>2</v>
      </c>
      <c r="D85" s="446"/>
      <c r="E85" s="446"/>
      <c r="F85" s="26">
        <v>2020</v>
      </c>
      <c r="G85" s="27"/>
      <c r="H85" s="26">
        <v>2019</v>
      </c>
      <c r="I85" s="28"/>
      <c r="J85" s="26">
        <v>2018</v>
      </c>
      <c r="K85" s="26">
        <v>2017</v>
      </c>
      <c r="L85" s="29">
        <v>2016</v>
      </c>
    </row>
    <row r="86" spans="1:14" ht="17.25" thickBot="1" x14ac:dyDescent="0.35">
      <c r="A86" s="368" t="s">
        <v>135</v>
      </c>
      <c r="B86" s="323"/>
      <c r="C86" s="323"/>
      <c r="D86" s="323"/>
      <c r="E86" s="323"/>
      <c r="F86" s="323"/>
      <c r="G86" s="324"/>
      <c r="H86" s="323"/>
      <c r="I86" s="325"/>
      <c r="J86" s="323"/>
      <c r="K86" s="323"/>
      <c r="L86" s="326"/>
    </row>
    <row r="87" spans="1:14" x14ac:dyDescent="0.3">
      <c r="A87" s="369" t="s">
        <v>136</v>
      </c>
      <c r="B87" s="202" t="s">
        <v>137</v>
      </c>
      <c r="C87" s="70" t="s">
        <v>138</v>
      </c>
      <c r="D87" s="239">
        <v>24034.50010546983</v>
      </c>
      <c r="E87" s="225" t="s">
        <v>51</v>
      </c>
      <c r="F87" s="523">
        <v>24611.308226767967</v>
      </c>
      <c r="G87" s="204" t="s">
        <v>51</v>
      </c>
      <c r="H87" s="205">
        <v>32775.473612302798</v>
      </c>
      <c r="I87" s="206"/>
      <c r="J87" s="207">
        <v>35120.435606271487</v>
      </c>
      <c r="K87" s="207">
        <v>27423.779862652009</v>
      </c>
      <c r="L87" s="208">
        <v>26405.443596287994</v>
      </c>
    </row>
    <row r="88" spans="1:14" x14ac:dyDescent="0.3">
      <c r="A88" s="370" t="s">
        <v>139</v>
      </c>
      <c r="B88" s="209" t="s">
        <v>137</v>
      </c>
      <c r="C88" s="36" t="s">
        <v>138</v>
      </c>
      <c r="D88" s="501">
        <v>8854.1305904765522</v>
      </c>
      <c r="E88" s="468"/>
      <c r="F88" s="524">
        <v>10692.277324384622</v>
      </c>
      <c r="G88" s="84"/>
      <c r="H88" s="211">
        <v>11676.72219358698</v>
      </c>
      <c r="I88" s="212"/>
      <c r="J88" s="213">
        <v>12561.613079337987</v>
      </c>
      <c r="K88" s="214">
        <v>6523.0779467300044</v>
      </c>
      <c r="L88" s="215">
        <v>5272.2147485189998</v>
      </c>
    </row>
    <row r="89" spans="1:14" x14ac:dyDescent="0.3">
      <c r="A89" s="370" t="s">
        <v>140</v>
      </c>
      <c r="B89" s="216" t="s">
        <v>137</v>
      </c>
      <c r="C89" s="37" t="s">
        <v>138</v>
      </c>
      <c r="D89" s="74">
        <v>12332.807092924637</v>
      </c>
      <c r="E89" s="312"/>
      <c r="F89" s="525">
        <v>13232.030055806877</v>
      </c>
      <c r="G89" s="80"/>
      <c r="H89" s="218">
        <v>16813.904979205145</v>
      </c>
      <c r="I89" s="219"/>
      <c r="J89" s="213">
        <v>16923.986746297498</v>
      </c>
      <c r="K89" s="214">
        <v>14932.366663819446</v>
      </c>
      <c r="L89" s="215">
        <v>15308.555187656482</v>
      </c>
    </row>
    <row r="90" spans="1:14" x14ac:dyDescent="0.3">
      <c r="A90" s="361" t="s">
        <v>141</v>
      </c>
      <c r="B90" s="216" t="s">
        <v>137</v>
      </c>
      <c r="C90" s="36" t="s">
        <v>138</v>
      </c>
      <c r="D90" s="501">
        <v>2793.4846237549527</v>
      </c>
      <c r="E90" s="468"/>
      <c r="F90" s="524">
        <v>687.00084657647062</v>
      </c>
      <c r="G90" s="84"/>
      <c r="H90" s="218">
        <v>4284.8464395106694</v>
      </c>
      <c r="I90" s="219"/>
      <c r="J90" s="220">
        <v>5634.8357806360009</v>
      </c>
      <c r="K90" s="220">
        <v>5968.3352521025599</v>
      </c>
      <c r="L90" s="221">
        <v>5824.673660112514</v>
      </c>
      <c r="N90" s="17"/>
    </row>
    <row r="91" spans="1:14" ht="17.25" thickBot="1" x14ac:dyDescent="0.35">
      <c r="A91" s="366" t="s">
        <v>142</v>
      </c>
      <c r="B91" s="222" t="s">
        <v>143</v>
      </c>
      <c r="C91" s="99" t="s">
        <v>138</v>
      </c>
      <c r="D91" s="603">
        <v>13.362150500622576</v>
      </c>
      <c r="E91" s="469"/>
      <c r="F91" s="599">
        <v>14.81894763172445</v>
      </c>
      <c r="G91" s="68"/>
      <c r="H91" s="600">
        <v>11.340994329516539</v>
      </c>
      <c r="I91" s="185"/>
      <c r="J91" s="601">
        <v>14.825004477109109</v>
      </c>
      <c r="K91" s="601">
        <v>15.599419717094433</v>
      </c>
      <c r="L91" s="602">
        <v>19.622087832568919</v>
      </c>
      <c r="N91" s="17"/>
    </row>
    <row r="92" spans="1:14" x14ac:dyDescent="0.3">
      <c r="A92" s="359" t="s">
        <v>144</v>
      </c>
      <c r="B92" s="223" t="s">
        <v>137</v>
      </c>
      <c r="C92" s="69" t="s">
        <v>138</v>
      </c>
      <c r="D92" s="224">
        <v>12793.425832923345</v>
      </c>
      <c r="E92" s="225" t="s">
        <v>51</v>
      </c>
      <c r="F92" s="531">
        <v>12809.808258993877</v>
      </c>
      <c r="G92" s="225"/>
      <c r="H92" s="191">
        <v>16261.145503611289</v>
      </c>
      <c r="I92" s="226"/>
      <c r="J92" s="227">
        <v>2212.6819999999998</v>
      </c>
      <c r="K92" s="228">
        <v>648</v>
      </c>
      <c r="L92" s="229">
        <v>18.690000000000001</v>
      </c>
    </row>
    <row r="93" spans="1:14" x14ac:dyDescent="0.3">
      <c r="A93" s="371" t="s">
        <v>145</v>
      </c>
      <c r="B93" s="230" t="s">
        <v>58</v>
      </c>
      <c r="C93" s="37" t="s">
        <v>138</v>
      </c>
      <c r="D93" s="55">
        <v>0.49488805464947799</v>
      </c>
      <c r="E93" s="468"/>
      <c r="F93" s="528">
        <v>0.52048465449153003</v>
      </c>
      <c r="G93" s="38"/>
      <c r="H93" s="161">
        <v>0.49613762095286423</v>
      </c>
      <c r="I93" s="51"/>
      <c r="J93" s="231">
        <v>6.3002692358544637E-2</v>
      </c>
      <c r="K93" s="231">
        <v>2.3629127831590439E-2</v>
      </c>
      <c r="L93" s="184">
        <v>7.0780859756612428E-4</v>
      </c>
    </row>
    <row r="94" spans="1:14" ht="17.25" thickBot="1" x14ac:dyDescent="0.35">
      <c r="A94" s="363" t="s">
        <v>146</v>
      </c>
      <c r="B94" s="433" t="s">
        <v>137</v>
      </c>
      <c r="C94" s="98" t="s">
        <v>138</v>
      </c>
      <c r="D94" s="511">
        <v>12140.113103801194</v>
      </c>
      <c r="E94" s="469"/>
      <c r="F94" s="534">
        <v>11801.499967774091</v>
      </c>
      <c r="G94" s="237"/>
      <c r="H94" s="409">
        <v>16514.328108691505</v>
      </c>
      <c r="I94" s="185"/>
      <c r="J94" s="200">
        <v>32907.753271469381</v>
      </c>
      <c r="K94" s="200">
        <v>26775.779862652013</v>
      </c>
      <c r="L94" s="535">
        <v>26386.443596287994</v>
      </c>
    </row>
    <row r="95" spans="1:14" x14ac:dyDescent="0.3">
      <c r="A95" s="359" t="s">
        <v>147</v>
      </c>
      <c r="B95" s="69" t="s">
        <v>148</v>
      </c>
      <c r="C95" s="69" t="s">
        <v>138</v>
      </c>
      <c r="D95" s="70">
        <v>8</v>
      </c>
      <c r="E95" s="536"/>
      <c r="F95" s="317">
        <v>8</v>
      </c>
      <c r="G95" s="225"/>
      <c r="H95" s="235" t="s">
        <v>22</v>
      </c>
      <c r="I95" s="176"/>
      <c r="J95" s="192" t="s">
        <v>22</v>
      </c>
      <c r="K95" s="193" t="s">
        <v>22</v>
      </c>
      <c r="L95" s="179" t="s">
        <v>22</v>
      </c>
    </row>
    <row r="96" spans="1:14" ht="17.25" thickBot="1" x14ac:dyDescent="0.35">
      <c r="A96" s="363" t="s">
        <v>149</v>
      </c>
      <c r="B96" s="98" t="s">
        <v>150</v>
      </c>
      <c r="C96" s="98" t="s">
        <v>138</v>
      </c>
      <c r="D96" s="236">
        <v>0.21</v>
      </c>
      <c r="E96" s="469"/>
      <c r="F96" s="532">
        <v>0.23</v>
      </c>
      <c r="G96" s="237"/>
      <c r="H96" s="238" t="s">
        <v>22</v>
      </c>
      <c r="I96" s="185"/>
      <c r="J96" s="200" t="s">
        <v>22</v>
      </c>
      <c r="K96" s="201" t="s">
        <v>22</v>
      </c>
      <c r="L96" s="186" t="s">
        <v>22</v>
      </c>
    </row>
    <row r="97" spans="1:14" ht="8.25" customHeight="1" thickBot="1" x14ac:dyDescent="0.35">
      <c r="A97" s="358"/>
      <c r="B97" s="134"/>
      <c r="C97" s="134"/>
      <c r="D97" s="134"/>
      <c r="E97" s="134"/>
      <c r="F97" s="134"/>
      <c r="G97" s="135"/>
      <c r="H97" s="187"/>
      <c r="I97" s="404"/>
      <c r="J97" s="187"/>
      <c r="K97" s="187"/>
      <c r="L97" s="187"/>
    </row>
    <row r="98" spans="1:14" x14ac:dyDescent="0.3">
      <c r="A98" s="369" t="s">
        <v>151</v>
      </c>
      <c r="B98" s="202" t="s">
        <v>152</v>
      </c>
      <c r="C98" s="69" t="s">
        <v>138</v>
      </c>
      <c r="D98" s="203">
        <v>2691.8315275492823</v>
      </c>
      <c r="E98" s="71" t="s">
        <v>51</v>
      </c>
      <c r="F98" s="538">
        <v>2822.2672431116057</v>
      </c>
      <c r="G98" s="240" t="s">
        <v>51</v>
      </c>
      <c r="H98" s="205">
        <v>4134.4247132603195</v>
      </c>
      <c r="I98" s="206" t="s">
        <v>51</v>
      </c>
      <c r="J98" s="241">
        <v>4776</v>
      </c>
      <c r="K98" s="207">
        <v>3205</v>
      </c>
      <c r="L98" s="208">
        <v>2997</v>
      </c>
    </row>
    <row r="99" spans="1:14" x14ac:dyDescent="0.3">
      <c r="A99" s="361" t="s">
        <v>153</v>
      </c>
      <c r="B99" s="216" t="s">
        <v>152</v>
      </c>
      <c r="C99" s="37" t="s">
        <v>138</v>
      </c>
      <c r="D99" s="74">
        <v>1622.355228161329</v>
      </c>
      <c r="E99" s="312"/>
      <c r="F99" s="525">
        <v>1965.7755844642777</v>
      </c>
      <c r="G99" s="80"/>
      <c r="H99" s="218">
        <v>2147.5284925597339</v>
      </c>
      <c r="I99" s="219"/>
      <c r="J99" s="242">
        <v>2504</v>
      </c>
      <c r="K99" s="243">
        <v>1197</v>
      </c>
      <c r="L99" s="244">
        <v>967</v>
      </c>
    </row>
    <row r="100" spans="1:14" x14ac:dyDescent="0.3">
      <c r="A100" s="361" t="s">
        <v>154</v>
      </c>
      <c r="B100" s="216" t="s">
        <v>152</v>
      </c>
      <c r="C100" s="36" t="s">
        <v>138</v>
      </c>
      <c r="D100" s="501">
        <v>414.55700499945806</v>
      </c>
      <c r="E100" s="468"/>
      <c r="F100" s="524">
        <v>692.37732664610189</v>
      </c>
      <c r="G100" s="84"/>
      <c r="H100" s="218">
        <v>912.07634270077415</v>
      </c>
      <c r="I100" s="219"/>
      <c r="J100" s="242">
        <v>843</v>
      </c>
      <c r="K100" s="243">
        <v>567</v>
      </c>
      <c r="L100" s="244">
        <v>567</v>
      </c>
    </row>
    <row r="101" spans="1:14" ht="17.25" thickBot="1" x14ac:dyDescent="0.35">
      <c r="A101" s="372" t="s">
        <v>155</v>
      </c>
      <c r="B101" s="245" t="s">
        <v>152</v>
      </c>
      <c r="C101" s="98" t="s">
        <v>138</v>
      </c>
      <c r="D101" s="511">
        <v>654.91929438849559</v>
      </c>
      <c r="E101" s="469"/>
      <c r="F101" s="537">
        <v>164.11433200122599</v>
      </c>
      <c r="G101" s="246"/>
      <c r="H101" s="247">
        <v>1074.8198779998102</v>
      </c>
      <c r="I101" s="248"/>
      <c r="J101" s="249">
        <v>1429</v>
      </c>
      <c r="K101" s="250">
        <v>1441</v>
      </c>
      <c r="L101" s="251">
        <v>1463</v>
      </c>
    </row>
    <row r="102" spans="1:14" ht="17.25" thickBot="1" x14ac:dyDescent="0.35">
      <c r="A102" s="542" t="s">
        <v>156</v>
      </c>
      <c r="B102" s="543" t="s">
        <v>152</v>
      </c>
      <c r="C102" s="37" t="s">
        <v>138</v>
      </c>
      <c r="D102" s="268">
        <v>4816.4387712005964</v>
      </c>
      <c r="E102" s="38" t="s">
        <v>51</v>
      </c>
      <c r="F102" s="268">
        <v>5305.1025980303848</v>
      </c>
      <c r="G102" s="269" t="s">
        <v>51</v>
      </c>
      <c r="H102" s="544">
        <v>7026</v>
      </c>
      <c r="I102" s="545" t="s">
        <v>51</v>
      </c>
      <c r="J102" s="546">
        <v>7010</v>
      </c>
      <c r="K102" s="547">
        <v>6477.0846743303446</v>
      </c>
      <c r="L102" s="548">
        <v>7164.4914589993123</v>
      </c>
    </row>
    <row r="103" spans="1:14" x14ac:dyDescent="0.3">
      <c r="A103" s="369" t="s">
        <v>157</v>
      </c>
      <c r="B103" s="202" t="s">
        <v>152</v>
      </c>
      <c r="C103" s="70" t="s">
        <v>138</v>
      </c>
      <c r="D103" s="239">
        <v>7508.2702987498787</v>
      </c>
      <c r="E103" s="225" t="s">
        <v>51</v>
      </c>
      <c r="F103" s="523">
        <v>8127.36984114199</v>
      </c>
      <c r="G103" s="204" t="s">
        <v>51</v>
      </c>
      <c r="H103" s="205">
        <v>11160.34072156058</v>
      </c>
      <c r="I103" s="206" t="s">
        <v>51</v>
      </c>
      <c r="J103" s="241">
        <v>11786</v>
      </c>
      <c r="K103" s="207">
        <v>9682.0846743303446</v>
      </c>
      <c r="L103" s="208">
        <v>10162</v>
      </c>
    </row>
    <row r="104" spans="1:14" x14ac:dyDescent="0.3">
      <c r="A104" s="360" t="s">
        <v>158</v>
      </c>
      <c r="B104" s="66" t="s">
        <v>159</v>
      </c>
      <c r="C104" s="36" t="s">
        <v>138</v>
      </c>
      <c r="D104" s="512">
        <v>0.74746344437529899</v>
      </c>
      <c r="E104" s="312" t="s">
        <v>51</v>
      </c>
      <c r="F104" s="539">
        <v>0.74256462687455371</v>
      </c>
      <c r="G104" s="58" t="s">
        <v>51</v>
      </c>
      <c r="H104" s="258">
        <v>0.99877758381605342</v>
      </c>
      <c r="I104" s="259" t="s">
        <v>51</v>
      </c>
      <c r="J104" s="260">
        <v>1.18</v>
      </c>
      <c r="K104" s="261">
        <v>1.2866557706751289</v>
      </c>
      <c r="L104" s="262">
        <v>1.589302471066625</v>
      </c>
    </row>
    <row r="105" spans="1:14" ht="17.25" thickBot="1" x14ac:dyDescent="0.35">
      <c r="A105" s="366" t="s">
        <v>160</v>
      </c>
      <c r="B105" s="222" t="s">
        <v>161</v>
      </c>
      <c r="C105" s="99" t="s">
        <v>138</v>
      </c>
      <c r="D105" s="604">
        <v>4.1742760319952623</v>
      </c>
      <c r="E105" s="469"/>
      <c r="F105" s="540">
        <v>4.8936475440402161</v>
      </c>
      <c r="G105" s="68"/>
      <c r="H105" s="263">
        <v>3.8617095922354947</v>
      </c>
      <c r="I105" s="264"/>
      <c r="J105" s="265">
        <v>4.9751305081685695</v>
      </c>
      <c r="K105" s="265">
        <v>5.5073809635639055</v>
      </c>
      <c r="L105" s="266">
        <v>7.5513740294585068</v>
      </c>
      <c r="N105" s="18"/>
    </row>
    <row r="106" spans="1:14" x14ac:dyDescent="0.3">
      <c r="A106" s="365" t="s">
        <v>162</v>
      </c>
      <c r="B106" s="549" t="s">
        <v>152</v>
      </c>
      <c r="C106" s="34" t="s">
        <v>138</v>
      </c>
      <c r="D106" s="502">
        <v>230.76769099931801</v>
      </c>
      <c r="E106" s="533" t="s">
        <v>51</v>
      </c>
      <c r="F106" s="502">
        <v>232.85293999889396</v>
      </c>
      <c r="G106" s="533" t="s">
        <v>51</v>
      </c>
      <c r="H106" s="550">
        <v>397</v>
      </c>
      <c r="I106" s="551" t="s">
        <v>51</v>
      </c>
      <c r="J106" s="552">
        <v>6385</v>
      </c>
      <c r="K106" s="553">
        <v>6477.0846743303446</v>
      </c>
      <c r="L106" s="554">
        <v>7164.4914589993123</v>
      </c>
    </row>
    <row r="107" spans="1:14" x14ac:dyDescent="0.3">
      <c r="A107" s="374" t="s">
        <v>163</v>
      </c>
      <c r="B107" s="267" t="s">
        <v>152</v>
      </c>
      <c r="C107" s="37" t="s">
        <v>138</v>
      </c>
      <c r="D107" s="513">
        <v>2922.5992185486002</v>
      </c>
      <c r="E107" s="234" t="s">
        <v>51</v>
      </c>
      <c r="F107" s="268">
        <v>3055.1201831104995</v>
      </c>
      <c r="G107" s="269" t="s">
        <v>51</v>
      </c>
      <c r="H107" s="270">
        <v>4531.6895803196194</v>
      </c>
      <c r="I107" s="271" t="s">
        <v>51</v>
      </c>
      <c r="J107" s="272">
        <v>11161</v>
      </c>
      <c r="K107" s="273">
        <v>9682.0846743303446</v>
      </c>
      <c r="L107" s="274">
        <v>10161.491458999313</v>
      </c>
    </row>
    <row r="108" spans="1:14" x14ac:dyDescent="0.3">
      <c r="A108" s="360" t="s">
        <v>164</v>
      </c>
      <c r="B108" s="66" t="s">
        <v>152</v>
      </c>
      <c r="C108" s="36" t="s">
        <v>138</v>
      </c>
      <c r="D108" s="275">
        <v>2922.5992185486002</v>
      </c>
      <c r="E108" s="312"/>
      <c r="F108" s="499">
        <v>3055.1201831104995</v>
      </c>
      <c r="G108" s="58"/>
      <c r="H108" s="194">
        <v>4531.6895803196194</v>
      </c>
      <c r="I108" s="195"/>
      <c r="J108" s="276" t="s">
        <v>22</v>
      </c>
      <c r="K108" s="163" t="s">
        <v>22</v>
      </c>
      <c r="L108" s="164" t="s">
        <v>22</v>
      </c>
    </row>
    <row r="109" spans="1:14" ht="17.25" thickBot="1" x14ac:dyDescent="0.35">
      <c r="A109" s="375" t="s">
        <v>165</v>
      </c>
      <c r="B109" s="277" t="s">
        <v>152</v>
      </c>
      <c r="C109" s="99" t="s">
        <v>138</v>
      </c>
      <c r="D109" s="98">
        <v>0</v>
      </c>
      <c r="E109" s="469"/>
      <c r="F109" s="541">
        <v>0</v>
      </c>
      <c r="G109" s="278"/>
      <c r="H109" s="279">
        <v>0</v>
      </c>
      <c r="I109" s="280"/>
      <c r="J109" s="281">
        <v>11161</v>
      </c>
      <c r="K109" s="282">
        <v>9682.0846743303446</v>
      </c>
      <c r="L109" s="283">
        <v>10161.491458999313</v>
      </c>
    </row>
    <row r="110" spans="1:14" ht="9" customHeight="1" thickBot="1" x14ac:dyDescent="0.35">
      <c r="A110" s="376"/>
      <c r="B110" s="284"/>
      <c r="C110" s="284"/>
      <c r="D110" s="284"/>
      <c r="E110" s="284"/>
      <c r="F110" s="284"/>
      <c r="G110" s="285"/>
      <c r="H110" s="286"/>
      <c r="I110" s="287"/>
      <c r="J110" s="286"/>
      <c r="K110" s="286"/>
      <c r="L110" s="286"/>
    </row>
    <row r="111" spans="1:14" ht="33" x14ac:dyDescent="0.25">
      <c r="A111" s="386" t="s">
        <v>166</v>
      </c>
      <c r="B111" s="387" t="s">
        <v>152</v>
      </c>
      <c r="C111" s="388" t="s">
        <v>138</v>
      </c>
      <c r="D111" s="514">
        <v>12064.746549802876</v>
      </c>
      <c r="E111" s="225" t="s">
        <v>51</v>
      </c>
      <c r="F111" s="389">
        <v>19336.697084087009</v>
      </c>
      <c r="G111" s="390" t="s">
        <v>51</v>
      </c>
      <c r="H111" s="391">
        <v>35701.665688549467</v>
      </c>
      <c r="I111" s="392" t="s">
        <v>51</v>
      </c>
      <c r="J111" s="393" t="s">
        <v>22</v>
      </c>
      <c r="K111" s="394" t="s">
        <v>22</v>
      </c>
      <c r="L111" s="395" t="s">
        <v>22</v>
      </c>
    </row>
    <row r="112" spans="1:14" x14ac:dyDescent="0.3">
      <c r="A112" s="377" t="s">
        <v>167</v>
      </c>
      <c r="B112" s="216" t="s">
        <v>152</v>
      </c>
      <c r="C112" s="36" t="s">
        <v>138</v>
      </c>
      <c r="D112" s="74">
        <v>308.59688076321999</v>
      </c>
      <c r="E112" s="58" t="s">
        <v>51</v>
      </c>
      <c r="F112" s="210">
        <v>320.12224699889492</v>
      </c>
      <c r="G112" s="84" t="s">
        <v>51</v>
      </c>
      <c r="H112" s="218">
        <v>500.71404208397001</v>
      </c>
      <c r="I112" s="219" t="s">
        <v>51</v>
      </c>
      <c r="J112" s="242" t="s">
        <v>22</v>
      </c>
      <c r="K112" s="243" t="s">
        <v>22</v>
      </c>
      <c r="L112" s="244" t="s">
        <v>22</v>
      </c>
    </row>
    <row r="113" spans="1:15" x14ac:dyDescent="0.3">
      <c r="A113" s="377" t="s">
        <v>168</v>
      </c>
      <c r="B113" s="216" t="s">
        <v>152</v>
      </c>
      <c r="C113" s="36" t="s">
        <v>138</v>
      </c>
      <c r="D113" s="501">
        <v>140.49419299959001</v>
      </c>
      <c r="E113" s="58" t="s">
        <v>51</v>
      </c>
      <c r="F113" s="217">
        <v>378.22660630094526</v>
      </c>
      <c r="G113" s="80" t="s">
        <v>51</v>
      </c>
      <c r="H113" s="218">
        <v>721.95164646549802</v>
      </c>
      <c r="I113" s="219" t="s">
        <v>51</v>
      </c>
      <c r="J113" s="242" t="s">
        <v>22</v>
      </c>
      <c r="K113" s="243" t="s">
        <v>22</v>
      </c>
      <c r="L113" s="244" t="s">
        <v>22</v>
      </c>
    </row>
    <row r="114" spans="1:15" x14ac:dyDescent="0.3">
      <c r="A114" s="377" t="s">
        <v>169</v>
      </c>
      <c r="B114" s="216" t="s">
        <v>152</v>
      </c>
      <c r="C114" s="36" t="s">
        <v>138</v>
      </c>
      <c r="D114" s="555">
        <v>7810.4240633999589</v>
      </c>
      <c r="E114" s="556" t="s">
        <v>51</v>
      </c>
      <c r="F114" s="210">
        <f>[3]Calculations!$W$182</f>
        <v>6735.975596923804</v>
      </c>
      <c r="G114" s="84"/>
      <c r="H114" s="218" t="s">
        <v>22</v>
      </c>
      <c r="I114" s="219"/>
      <c r="J114" s="242" t="s">
        <v>22</v>
      </c>
      <c r="K114" s="243" t="s">
        <v>22</v>
      </c>
      <c r="L114" s="244" t="s">
        <v>22</v>
      </c>
    </row>
    <row r="115" spans="1:15" x14ac:dyDescent="0.3">
      <c r="A115" s="377" t="s">
        <v>170</v>
      </c>
      <c r="B115" s="216" t="s">
        <v>152</v>
      </c>
      <c r="C115" s="36" t="s">
        <v>138</v>
      </c>
      <c r="D115" s="555">
        <v>3161.6250300000179</v>
      </c>
      <c r="E115" s="457"/>
      <c r="F115" s="524">
        <v>18044.839937355497</v>
      </c>
      <c r="G115" s="84"/>
      <c r="H115" s="218">
        <v>31881</v>
      </c>
      <c r="I115" s="219"/>
      <c r="J115" s="242" t="s">
        <v>22</v>
      </c>
      <c r="K115" s="243" t="s">
        <v>22</v>
      </c>
      <c r="L115" s="244" t="s">
        <v>22</v>
      </c>
    </row>
    <row r="116" spans="1:15" x14ac:dyDescent="0.3">
      <c r="A116" s="377" t="s">
        <v>171</v>
      </c>
      <c r="B116" s="216" t="s">
        <v>152</v>
      </c>
      <c r="C116" s="37" t="s">
        <v>138</v>
      </c>
      <c r="D116" s="210">
        <v>3805.2314126401079</v>
      </c>
      <c r="E116" s="58" t="s">
        <v>51</v>
      </c>
      <c r="F116" s="525">
        <v>18638.348230787167</v>
      </c>
      <c r="G116" s="80" t="s">
        <v>51</v>
      </c>
      <c r="H116" s="218">
        <v>34479</v>
      </c>
      <c r="I116" s="219" t="s">
        <v>51</v>
      </c>
      <c r="J116" s="242" t="s">
        <v>22</v>
      </c>
      <c r="K116" s="243" t="s">
        <v>22</v>
      </c>
      <c r="L116" s="244" t="s">
        <v>22</v>
      </c>
    </row>
    <row r="117" spans="1:15" x14ac:dyDescent="0.3">
      <c r="A117" s="378" t="s">
        <v>172</v>
      </c>
      <c r="B117" s="216" t="s">
        <v>152</v>
      </c>
      <c r="C117" s="36" t="s">
        <v>138</v>
      </c>
      <c r="D117" s="557">
        <v>12064.746549802876</v>
      </c>
      <c r="E117" s="558"/>
      <c r="F117" s="499">
        <v>19336.697084087009</v>
      </c>
      <c r="G117" s="84"/>
      <c r="H117" s="194">
        <v>35701.665688549467</v>
      </c>
      <c r="I117" s="195"/>
      <c r="J117" s="196" t="s">
        <v>22</v>
      </c>
      <c r="K117" s="197" t="s">
        <v>22</v>
      </c>
      <c r="L117" s="198" t="s">
        <v>22</v>
      </c>
    </row>
    <row r="118" spans="1:15" ht="17.25" thickBot="1" x14ac:dyDescent="0.35">
      <c r="A118" s="379" t="s">
        <v>173</v>
      </c>
      <c r="B118" s="277" t="s">
        <v>152</v>
      </c>
      <c r="C118" s="99" t="s">
        <v>138</v>
      </c>
      <c r="D118" s="98">
        <v>0</v>
      </c>
      <c r="E118" s="469"/>
      <c r="F118" s="541">
        <v>0</v>
      </c>
      <c r="G118" s="278"/>
      <c r="H118" s="279">
        <v>0</v>
      </c>
      <c r="I118" s="280"/>
      <c r="J118" s="288" t="s">
        <v>22</v>
      </c>
      <c r="K118" s="289" t="s">
        <v>22</v>
      </c>
      <c r="L118" s="290" t="s">
        <v>22</v>
      </c>
    </row>
    <row r="119" spans="1:15" ht="8.25" customHeight="1" thickBot="1" x14ac:dyDescent="0.35">
      <c r="A119" s="376"/>
      <c r="B119" s="284"/>
      <c r="C119" s="284"/>
      <c r="D119" s="284"/>
      <c r="E119" s="284"/>
      <c r="F119" s="284"/>
      <c r="G119" s="285"/>
      <c r="H119" s="286"/>
      <c r="I119" s="287"/>
      <c r="J119" s="286"/>
      <c r="K119" s="286"/>
      <c r="L119" s="286"/>
    </row>
    <row r="120" spans="1:15" ht="33.75" thickBot="1" x14ac:dyDescent="0.3">
      <c r="A120" s="396" t="s">
        <v>174</v>
      </c>
      <c r="B120" s="405" t="s">
        <v>152</v>
      </c>
      <c r="C120" s="397" t="s">
        <v>138</v>
      </c>
      <c r="D120" s="609">
        <v>373041.40933659364</v>
      </c>
      <c r="E120" s="398"/>
      <c r="F120" s="559">
        <v>306959.38476820936</v>
      </c>
      <c r="G120" s="398"/>
      <c r="H120" s="399">
        <v>664649.6835182301</v>
      </c>
      <c r="I120" s="400"/>
      <c r="J120" s="401">
        <v>663313.06125312252</v>
      </c>
      <c r="K120" s="402">
        <v>663547.43929660332</v>
      </c>
      <c r="L120" s="403" t="s">
        <v>22</v>
      </c>
    </row>
    <row r="121" spans="1:15" x14ac:dyDescent="0.3">
      <c r="A121" s="561" t="s">
        <v>175</v>
      </c>
      <c r="B121" s="562" t="s">
        <v>152</v>
      </c>
      <c r="C121" s="34" t="s">
        <v>138</v>
      </c>
      <c r="D121" s="560">
        <v>7508.2702987498787</v>
      </c>
      <c r="E121" s="533" t="s">
        <v>51</v>
      </c>
      <c r="F121" s="563">
        <v>8127.36984114199</v>
      </c>
      <c r="G121" s="533" t="s">
        <v>51</v>
      </c>
      <c r="H121" s="544">
        <v>11160.34072156058</v>
      </c>
      <c r="I121" s="545" t="s">
        <v>51</v>
      </c>
      <c r="J121" s="564">
        <v>13537</v>
      </c>
      <c r="K121" s="565">
        <v>15627</v>
      </c>
      <c r="L121" s="566">
        <v>15803</v>
      </c>
    </row>
    <row r="122" spans="1:15" ht="17.25" thickBot="1" x14ac:dyDescent="0.35">
      <c r="A122" s="576" t="s">
        <v>176</v>
      </c>
      <c r="B122" s="577" t="s">
        <v>152</v>
      </c>
      <c r="C122" s="37" t="s">
        <v>138</v>
      </c>
      <c r="D122" s="268">
        <v>2922.5992185486002</v>
      </c>
      <c r="E122" s="234" t="s">
        <v>51</v>
      </c>
      <c r="F122" s="578">
        <v>3055.1201831104995</v>
      </c>
      <c r="G122" s="38" t="s">
        <v>51</v>
      </c>
      <c r="H122" s="579">
        <v>4531.6895803196194</v>
      </c>
      <c r="I122" s="580" t="s">
        <v>51</v>
      </c>
      <c r="J122" s="581">
        <v>12814.64327874274</v>
      </c>
      <c r="K122" s="581">
        <v>14019.492485677802</v>
      </c>
      <c r="L122" s="582">
        <v>14433.253427800333</v>
      </c>
      <c r="N122" s="13"/>
      <c r="O122" s="13"/>
    </row>
    <row r="123" spans="1:15" ht="17.25" thickBot="1" x14ac:dyDescent="0.35">
      <c r="A123" s="373" t="s">
        <v>177</v>
      </c>
      <c r="B123" s="588" t="s">
        <v>152</v>
      </c>
      <c r="C123" s="252" t="s">
        <v>138</v>
      </c>
      <c r="D123" s="610">
        <v>370124.71145529719</v>
      </c>
      <c r="E123" s="611"/>
      <c r="F123" s="589">
        <v>303904.26458509883</v>
      </c>
      <c r="G123" s="590"/>
      <c r="H123" s="253">
        <v>660262.12878597574</v>
      </c>
      <c r="I123" s="254"/>
      <c r="J123" s="255">
        <v>650498.41797437973</v>
      </c>
      <c r="K123" s="255">
        <v>649527.9468109255</v>
      </c>
      <c r="L123" s="256" t="s">
        <v>22</v>
      </c>
      <c r="O123" s="19"/>
    </row>
    <row r="124" spans="1:15" s="20" customFormat="1" x14ac:dyDescent="0.3">
      <c r="A124" s="583" t="s">
        <v>178</v>
      </c>
      <c r="B124" s="562" t="s">
        <v>152</v>
      </c>
      <c r="C124" s="34" t="s">
        <v>138</v>
      </c>
      <c r="D124" s="563">
        <v>174300.89404613542</v>
      </c>
      <c r="E124" s="558"/>
      <c r="F124" s="584">
        <v>188253.07068677331</v>
      </c>
      <c r="G124" s="533"/>
      <c r="H124" s="584">
        <v>253660.48308167356</v>
      </c>
      <c r="I124" s="585"/>
      <c r="J124" s="586">
        <v>231748.4523908071</v>
      </c>
      <c r="K124" s="586">
        <v>233062.45239080701</v>
      </c>
      <c r="L124" s="587" t="s">
        <v>22</v>
      </c>
      <c r="M124" s="4"/>
    </row>
    <row r="125" spans="1:15" x14ac:dyDescent="0.3">
      <c r="A125" s="370" t="s">
        <v>179</v>
      </c>
      <c r="B125" s="293" t="s">
        <v>152</v>
      </c>
      <c r="C125" s="34" t="s">
        <v>138</v>
      </c>
      <c r="D125" s="233">
        <v>134410.76476877264</v>
      </c>
      <c r="E125" s="457"/>
      <c r="F125" s="567">
        <v>127691.58880851697</v>
      </c>
      <c r="G125" s="294"/>
      <c r="H125" s="211">
        <v>169127.07544162314</v>
      </c>
      <c r="I125" s="212"/>
      <c r="J125" s="213">
        <v>163394.4523908071</v>
      </c>
      <c r="K125" s="214">
        <v>163394.45239080701</v>
      </c>
      <c r="L125" s="295" t="s">
        <v>22</v>
      </c>
    </row>
    <row r="126" spans="1:15" x14ac:dyDescent="0.3">
      <c r="A126" s="361" t="s">
        <v>180</v>
      </c>
      <c r="B126" s="79" t="s">
        <v>152</v>
      </c>
      <c r="C126" s="37" t="s">
        <v>138</v>
      </c>
      <c r="D126" s="74">
        <v>16611.508728778339</v>
      </c>
      <c r="E126" s="312"/>
      <c r="F126" s="525">
        <v>20176.843726909217</v>
      </c>
      <c r="G126" s="80"/>
      <c r="H126" s="218">
        <v>20609</v>
      </c>
      <c r="I126" s="219"/>
      <c r="J126" s="242">
        <v>7862</v>
      </c>
      <c r="K126" s="243">
        <v>7862</v>
      </c>
      <c r="L126" s="296" t="s">
        <v>22</v>
      </c>
      <c r="N126" s="4"/>
    </row>
    <row r="127" spans="1:15" x14ac:dyDescent="0.3">
      <c r="A127" s="361" t="s">
        <v>181</v>
      </c>
      <c r="B127" s="79" t="s">
        <v>152</v>
      </c>
      <c r="C127" s="36" t="s">
        <v>138</v>
      </c>
      <c r="D127" s="501">
        <v>308.59688076321999</v>
      </c>
      <c r="E127" s="38" t="s">
        <v>51</v>
      </c>
      <c r="F127" s="568">
        <v>320.12224699889492</v>
      </c>
      <c r="G127" s="84" t="s">
        <v>51</v>
      </c>
      <c r="H127" s="218">
        <v>500.71404208397001</v>
      </c>
      <c r="I127" s="219" t="s">
        <v>51</v>
      </c>
      <c r="J127" s="242">
        <v>562</v>
      </c>
      <c r="K127" s="297">
        <v>943</v>
      </c>
      <c r="L127" s="298">
        <v>963</v>
      </c>
    </row>
    <row r="128" spans="1:15" x14ac:dyDescent="0.3">
      <c r="A128" s="361" t="s">
        <v>182</v>
      </c>
      <c r="B128" s="79" t="s">
        <v>152</v>
      </c>
      <c r="C128" s="37" t="s">
        <v>138</v>
      </c>
      <c r="D128" s="74">
        <v>1767.3648498220332</v>
      </c>
      <c r="E128" s="312"/>
      <c r="F128" s="569">
        <v>1127.2962744452061</v>
      </c>
      <c r="G128" s="80"/>
      <c r="H128" s="218">
        <v>1417.7419515009731</v>
      </c>
      <c r="I128" s="219"/>
      <c r="J128" s="242">
        <v>1820</v>
      </c>
      <c r="K128" s="243">
        <v>1933</v>
      </c>
      <c r="L128" s="244">
        <v>1860</v>
      </c>
    </row>
    <row r="129" spans="1:14" x14ac:dyDescent="0.3">
      <c r="A129" s="361" t="s">
        <v>183</v>
      </c>
      <c r="B129" s="79" t="s">
        <v>152</v>
      </c>
      <c r="C129" s="36" t="s">
        <v>138</v>
      </c>
      <c r="D129" s="501">
        <v>15186.371419397685</v>
      </c>
      <c r="E129" s="468"/>
      <c r="F129" s="570">
        <v>17960</v>
      </c>
      <c r="G129" s="84"/>
      <c r="H129" s="211">
        <v>16200</v>
      </c>
      <c r="I129" s="219"/>
      <c r="J129" s="242">
        <v>6937</v>
      </c>
      <c r="K129" s="243">
        <v>6937</v>
      </c>
      <c r="L129" s="244" t="s">
        <v>22</v>
      </c>
    </row>
    <row r="130" spans="1:14" x14ac:dyDescent="0.3">
      <c r="A130" s="361" t="s">
        <v>184</v>
      </c>
      <c r="B130" s="79" t="s">
        <v>152</v>
      </c>
      <c r="C130" s="37" t="s">
        <v>138</v>
      </c>
      <c r="D130" s="74">
        <v>140.49419299959001</v>
      </c>
      <c r="E130" s="58" t="s">
        <v>51</v>
      </c>
      <c r="F130" s="571">
        <v>378.22660630094526</v>
      </c>
      <c r="G130" s="80" t="s">
        <v>51</v>
      </c>
      <c r="H130" s="218">
        <v>721.95164646549802</v>
      </c>
      <c r="I130" s="219" t="s">
        <v>51</v>
      </c>
      <c r="J130" s="242">
        <v>760</v>
      </c>
      <c r="K130" s="297">
        <v>820</v>
      </c>
      <c r="L130" s="298">
        <v>696</v>
      </c>
    </row>
    <row r="131" spans="1:14" x14ac:dyDescent="0.3">
      <c r="A131" s="361" t="s">
        <v>185</v>
      </c>
      <c r="B131" s="79" t="s">
        <v>152</v>
      </c>
      <c r="C131" s="36" t="s">
        <v>138</v>
      </c>
      <c r="D131" s="501">
        <v>3805.2314126401079</v>
      </c>
      <c r="E131" s="38" t="s">
        <v>51</v>
      </c>
      <c r="F131" s="570">
        <v>18638</v>
      </c>
      <c r="G131" s="84" t="s">
        <v>51</v>
      </c>
      <c r="H131" s="218">
        <v>34479</v>
      </c>
      <c r="I131" s="219" t="s">
        <v>51</v>
      </c>
      <c r="J131" s="242">
        <v>39231</v>
      </c>
      <c r="K131" s="243">
        <v>39231</v>
      </c>
      <c r="L131" s="244" t="s">
        <v>22</v>
      </c>
    </row>
    <row r="132" spans="1:14" x14ac:dyDescent="0.3">
      <c r="A132" s="361" t="s">
        <v>186</v>
      </c>
      <c r="B132" s="79" t="s">
        <v>152</v>
      </c>
      <c r="C132" s="37" t="s">
        <v>138</v>
      </c>
      <c r="D132" s="74">
        <v>7.6055672150160003</v>
      </c>
      <c r="E132" s="312"/>
      <c r="F132" s="572">
        <v>29</v>
      </c>
      <c r="G132" s="80"/>
      <c r="H132" s="300">
        <v>103</v>
      </c>
      <c r="I132" s="301"/>
      <c r="J132" s="242">
        <v>173</v>
      </c>
      <c r="K132" s="243">
        <v>195</v>
      </c>
      <c r="L132" s="244">
        <v>176</v>
      </c>
      <c r="N132" s="4"/>
    </row>
    <row r="133" spans="1:14" x14ac:dyDescent="0.3">
      <c r="A133" s="361" t="s">
        <v>187</v>
      </c>
      <c r="B133" s="216" t="s">
        <v>152</v>
      </c>
      <c r="C133" s="36" t="s">
        <v>138</v>
      </c>
      <c r="D133" s="501">
        <v>2062.9562257468124</v>
      </c>
      <c r="E133" s="468"/>
      <c r="F133" s="524">
        <v>1931.9930236020973</v>
      </c>
      <c r="G133" s="84"/>
      <c r="H133" s="218">
        <v>10502</v>
      </c>
      <c r="I133" s="219"/>
      <c r="J133" s="297">
        <v>11009</v>
      </c>
      <c r="K133" s="243">
        <v>11747</v>
      </c>
      <c r="L133" s="296" t="s">
        <v>22</v>
      </c>
    </row>
    <row r="134" spans="1:14" ht="17.25" thickBot="1" x14ac:dyDescent="0.35">
      <c r="A134" s="591" t="s">
        <v>188</v>
      </c>
      <c r="B134" s="299" t="s">
        <v>152</v>
      </c>
      <c r="C134" s="37" t="s">
        <v>138</v>
      </c>
      <c r="D134" s="232">
        <v>0</v>
      </c>
      <c r="E134" s="457"/>
      <c r="F134" s="572">
        <v>0</v>
      </c>
      <c r="G134" s="80"/>
      <c r="H134" s="592">
        <v>0</v>
      </c>
      <c r="I134" s="593"/>
      <c r="J134" s="594">
        <v>0</v>
      </c>
      <c r="K134" s="595">
        <v>0</v>
      </c>
      <c r="L134" s="596">
        <v>0</v>
      </c>
    </row>
    <row r="135" spans="1:14" s="20" customFormat="1" x14ac:dyDescent="0.3">
      <c r="A135" s="380" t="s">
        <v>189</v>
      </c>
      <c r="B135" s="406" t="s">
        <v>152</v>
      </c>
      <c r="C135" s="69" t="s">
        <v>138</v>
      </c>
      <c r="D135" s="203">
        <v>195823.81740916177</v>
      </c>
      <c r="E135" s="536"/>
      <c r="F135" s="538">
        <v>115651.19389832552</v>
      </c>
      <c r="G135" s="225"/>
      <c r="H135" s="205">
        <v>406640.05334435264</v>
      </c>
      <c r="I135" s="206"/>
      <c r="J135" s="291">
        <v>418749.96558357263</v>
      </c>
      <c r="K135" s="291">
        <v>416465.49442011846</v>
      </c>
      <c r="L135" s="292" t="s">
        <v>22</v>
      </c>
      <c r="M135" s="4"/>
    </row>
    <row r="136" spans="1:14" s="20" customFormat="1" x14ac:dyDescent="0.3">
      <c r="A136" s="370" t="s">
        <v>190</v>
      </c>
      <c r="B136" s="293" t="s">
        <v>152</v>
      </c>
      <c r="C136" s="37" t="s">
        <v>138</v>
      </c>
      <c r="D136" s="36">
        <v>0</v>
      </c>
      <c r="E136" s="312"/>
      <c r="F136" s="572">
        <v>0</v>
      </c>
      <c r="G136" s="80"/>
      <c r="H136" s="211">
        <v>0</v>
      </c>
      <c r="I136" s="212"/>
      <c r="J136" s="211">
        <v>0</v>
      </c>
      <c r="K136" s="302">
        <v>0</v>
      </c>
      <c r="L136" s="244">
        <v>0</v>
      </c>
      <c r="M136" s="4"/>
    </row>
    <row r="137" spans="1:14" x14ac:dyDescent="0.3">
      <c r="A137" s="370" t="s">
        <v>191</v>
      </c>
      <c r="B137" s="293" t="s">
        <v>152</v>
      </c>
      <c r="C137" s="36" t="s">
        <v>138</v>
      </c>
      <c r="D137" s="513">
        <v>26116.153446510314</v>
      </c>
      <c r="E137" s="468"/>
      <c r="F137" s="524">
        <v>20613</v>
      </c>
      <c r="G137" s="84"/>
      <c r="H137" s="211">
        <v>15381</v>
      </c>
      <c r="I137" s="212"/>
      <c r="J137" s="213">
        <v>13088</v>
      </c>
      <c r="K137" s="214">
        <v>10796</v>
      </c>
      <c r="L137" s="295" t="s">
        <v>22</v>
      </c>
    </row>
    <row r="138" spans="1:14" x14ac:dyDescent="0.3">
      <c r="A138" s="361" t="s">
        <v>192</v>
      </c>
      <c r="B138" s="79" t="s">
        <v>152</v>
      </c>
      <c r="C138" s="36" t="s">
        <v>138</v>
      </c>
      <c r="D138" s="275">
        <v>134.31878547133545</v>
      </c>
      <c r="E138" s="312"/>
      <c r="F138" s="572">
        <v>123</v>
      </c>
      <c r="G138" s="80"/>
      <c r="H138" s="218">
        <v>209</v>
      </c>
      <c r="I138" s="219"/>
      <c r="J138" s="303">
        <v>241.19889777388622</v>
      </c>
      <c r="K138" s="243">
        <v>248.72773431968463</v>
      </c>
      <c r="L138" s="296" t="s">
        <v>22</v>
      </c>
    </row>
    <row r="139" spans="1:14" x14ac:dyDescent="0.3">
      <c r="A139" s="361" t="s">
        <v>193</v>
      </c>
      <c r="B139" s="293" t="s">
        <v>152</v>
      </c>
      <c r="C139" s="36" t="s">
        <v>138</v>
      </c>
      <c r="D139" s="37">
        <v>0</v>
      </c>
      <c r="E139" s="468"/>
      <c r="F139" s="573">
        <v>0</v>
      </c>
      <c r="G139" s="84"/>
      <c r="H139" s="211">
        <v>0</v>
      </c>
      <c r="I139" s="212"/>
      <c r="J139" s="211">
        <v>0</v>
      </c>
      <c r="K139" s="302">
        <v>0</v>
      </c>
      <c r="L139" s="244">
        <v>0</v>
      </c>
      <c r="N139" s="4"/>
    </row>
    <row r="140" spans="1:14" x14ac:dyDescent="0.3">
      <c r="A140" s="361" t="s">
        <v>194</v>
      </c>
      <c r="B140" s="293" t="s">
        <v>152</v>
      </c>
      <c r="C140" s="36" t="s">
        <v>138</v>
      </c>
      <c r="D140" s="36">
        <v>0</v>
      </c>
      <c r="E140" s="312"/>
      <c r="F140" s="572">
        <v>0</v>
      </c>
      <c r="G140" s="80"/>
      <c r="H140" s="211">
        <v>0</v>
      </c>
      <c r="I140" s="212"/>
      <c r="J140" s="211">
        <v>0</v>
      </c>
      <c r="K140" s="302">
        <v>0</v>
      </c>
      <c r="L140" s="244">
        <v>0</v>
      </c>
    </row>
    <row r="141" spans="1:14" x14ac:dyDescent="0.3">
      <c r="A141" s="361" t="s">
        <v>195</v>
      </c>
      <c r="B141" s="293" t="s">
        <v>152</v>
      </c>
      <c r="C141" s="36" t="s">
        <v>138</v>
      </c>
      <c r="D141" s="37">
        <v>0</v>
      </c>
      <c r="E141" s="468"/>
      <c r="F141" s="573">
        <v>0</v>
      </c>
      <c r="G141" s="84"/>
      <c r="H141" s="211">
        <v>0</v>
      </c>
      <c r="I141" s="212"/>
      <c r="J141" s="211">
        <v>0</v>
      </c>
      <c r="K141" s="302">
        <v>0</v>
      </c>
      <c r="L141" s="244">
        <v>0</v>
      </c>
    </row>
    <row r="142" spans="1:14" x14ac:dyDescent="0.3">
      <c r="A142" s="381" t="s">
        <v>196</v>
      </c>
      <c r="B142" s="36" t="s">
        <v>152</v>
      </c>
      <c r="C142" s="36" t="s">
        <v>138</v>
      </c>
      <c r="D142" s="74">
        <v>169573.34517718013</v>
      </c>
      <c r="E142" s="312"/>
      <c r="F142" s="574">
        <v>94915.193898325524</v>
      </c>
      <c r="G142" s="38"/>
      <c r="H142" s="194">
        <v>391050.05334435264</v>
      </c>
      <c r="I142" s="195"/>
      <c r="J142" s="196">
        <v>405420.76668579876</v>
      </c>
      <c r="K142" s="197">
        <v>405420.76668579876</v>
      </c>
      <c r="L142" s="164" t="s">
        <v>22</v>
      </c>
    </row>
    <row r="143" spans="1:14" s="20" customFormat="1" x14ac:dyDescent="0.3">
      <c r="A143" s="361" t="s">
        <v>197</v>
      </c>
      <c r="B143" s="79" t="s">
        <v>152</v>
      </c>
      <c r="C143" s="36" t="s">
        <v>138</v>
      </c>
      <c r="D143" s="501">
        <v>109640.89136056608</v>
      </c>
      <c r="E143" s="468"/>
      <c r="F143" s="570">
        <v>59056.248823141796</v>
      </c>
      <c r="G143" s="84"/>
      <c r="H143" s="218">
        <v>240338.0417511671</v>
      </c>
      <c r="I143" s="219"/>
      <c r="J143" s="303">
        <v>250988.42585729217</v>
      </c>
      <c r="K143" s="243">
        <v>250988.42585729217</v>
      </c>
      <c r="L143" s="296" t="s">
        <v>22</v>
      </c>
      <c r="M143" s="21"/>
    </row>
    <row r="144" spans="1:14" s="20" customFormat="1" x14ac:dyDescent="0.3">
      <c r="A144" s="382" t="s">
        <v>198</v>
      </c>
      <c r="B144" s="79" t="s">
        <v>152</v>
      </c>
      <c r="C144" s="37" t="s">
        <v>138</v>
      </c>
      <c r="D144" s="74">
        <v>28767.339288136063</v>
      </c>
      <c r="E144" s="312"/>
      <c r="F144" s="569">
        <v>15697.960048437912</v>
      </c>
      <c r="G144" s="80"/>
      <c r="H144" s="218">
        <v>91914.919870045254</v>
      </c>
      <c r="I144" s="219"/>
      <c r="J144" s="304">
        <v>90137.905398078336</v>
      </c>
      <c r="K144" s="305">
        <v>90137.905398078336</v>
      </c>
      <c r="L144" s="306" t="s">
        <v>22</v>
      </c>
      <c r="M144" s="21"/>
    </row>
    <row r="145" spans="1:14" s="20" customFormat="1" ht="17.25" thickBot="1" x14ac:dyDescent="0.35">
      <c r="A145" s="372" t="s">
        <v>199</v>
      </c>
      <c r="B145" s="307" t="s">
        <v>152</v>
      </c>
      <c r="C145" s="98" t="s">
        <v>138</v>
      </c>
      <c r="D145" s="597">
        <v>31165.114528478018</v>
      </c>
      <c r="E145" s="480"/>
      <c r="F145" s="575">
        <v>20160.985026745817</v>
      </c>
      <c r="G145" s="246"/>
      <c r="H145" s="247">
        <v>58797.091723140227</v>
      </c>
      <c r="I145" s="248"/>
      <c r="J145" s="308">
        <v>64294.435430428632</v>
      </c>
      <c r="K145" s="250">
        <v>64294.435430428632</v>
      </c>
      <c r="L145" s="309" t="s">
        <v>22</v>
      </c>
      <c r="M145" s="21"/>
    </row>
    <row r="146" spans="1:14" ht="9" customHeight="1" thickBot="1" x14ac:dyDescent="0.35">
      <c r="A146" s="383"/>
      <c r="B146" s="9"/>
      <c r="C146" s="9"/>
      <c r="D146" s="9"/>
      <c r="E146" s="9"/>
      <c r="F146" s="9"/>
      <c r="G146" s="10"/>
      <c r="H146" s="14"/>
      <c r="I146" s="22"/>
      <c r="J146" s="14"/>
      <c r="K146" s="14"/>
      <c r="L146" s="14"/>
      <c r="M146" s="23"/>
      <c r="N146" s="14"/>
    </row>
    <row r="147" spans="1:14" x14ac:dyDescent="0.3">
      <c r="A147" s="613" t="s">
        <v>200</v>
      </c>
      <c r="B147" s="614"/>
      <c r="C147" s="615"/>
      <c r="D147" s="615"/>
      <c r="E147" s="615"/>
      <c r="F147" s="615"/>
      <c r="G147" s="615"/>
      <c r="H147" s="615"/>
      <c r="I147" s="615"/>
      <c r="J147" s="614"/>
      <c r="K147" s="614"/>
      <c r="L147" s="616"/>
    </row>
    <row r="148" spans="1:14" x14ac:dyDescent="0.3">
      <c r="A148" s="360" t="s">
        <v>201</v>
      </c>
      <c r="B148" s="36" t="s">
        <v>202</v>
      </c>
      <c r="C148" s="232"/>
      <c r="D148" s="485">
        <v>5817.6199362336201</v>
      </c>
      <c r="E148" s="312"/>
      <c r="F148" s="497">
        <v>5482.4788615614689</v>
      </c>
      <c r="G148" s="327"/>
      <c r="H148" s="328">
        <v>9347</v>
      </c>
      <c r="I148" s="329" t="s">
        <v>51</v>
      </c>
      <c r="J148" s="330">
        <v>10240.39</v>
      </c>
      <c r="K148" s="331">
        <v>10823</v>
      </c>
      <c r="L148" s="332">
        <v>7149</v>
      </c>
    </row>
    <row r="149" spans="1:14" x14ac:dyDescent="0.3">
      <c r="A149" s="360" t="s">
        <v>203</v>
      </c>
      <c r="B149" s="36" t="s">
        <v>204</v>
      </c>
      <c r="C149" s="36"/>
      <c r="D149" s="605">
        <v>3.2343469929580362</v>
      </c>
      <c r="E149" s="312"/>
      <c r="F149" s="498">
        <v>3.3011072143313278</v>
      </c>
      <c r="G149" s="58"/>
      <c r="H149" s="333">
        <v>3.2343064356119955</v>
      </c>
      <c r="I149" s="334"/>
      <c r="J149" s="335">
        <v>4.322663571127058</v>
      </c>
      <c r="K149" s="336">
        <v>6.1564277588168377</v>
      </c>
      <c r="L149" s="337">
        <v>8.4290703722969447</v>
      </c>
    </row>
    <row r="150" spans="1:14" x14ac:dyDescent="0.3">
      <c r="A150" s="360" t="s">
        <v>205</v>
      </c>
      <c r="B150" s="36" t="s">
        <v>206</v>
      </c>
      <c r="C150" s="37"/>
      <c r="D150" s="493">
        <v>0.9238942314480123</v>
      </c>
      <c r="E150" s="457"/>
      <c r="F150" s="528">
        <v>0.96</v>
      </c>
      <c r="G150" s="56"/>
      <c r="H150" s="124">
        <v>0.94</v>
      </c>
      <c r="I150" s="46" t="s">
        <v>51</v>
      </c>
      <c r="J150" s="338">
        <v>0.93930000000000002</v>
      </c>
      <c r="K150" s="126">
        <v>0.63</v>
      </c>
      <c r="L150" s="164" t="s">
        <v>207</v>
      </c>
    </row>
    <row r="151" spans="1:14" x14ac:dyDescent="0.3">
      <c r="A151" s="360" t="s">
        <v>208</v>
      </c>
      <c r="B151" s="36" t="s">
        <v>202</v>
      </c>
      <c r="C151" s="36" t="s">
        <v>138</v>
      </c>
      <c r="D151" s="275">
        <v>501.10885345577873</v>
      </c>
      <c r="E151" s="58" t="s">
        <v>51</v>
      </c>
      <c r="F151" s="50">
        <v>281.1686671564608</v>
      </c>
      <c r="G151" s="58" t="s">
        <v>51</v>
      </c>
      <c r="H151" s="194">
        <v>271</v>
      </c>
      <c r="I151" s="46" t="s">
        <v>51</v>
      </c>
      <c r="J151" s="330">
        <v>470.34031679999998</v>
      </c>
      <c r="K151" s="339">
        <v>586.52909723323933</v>
      </c>
      <c r="L151" s="340">
        <v>522.82686312581404</v>
      </c>
    </row>
    <row r="152" spans="1:14" x14ac:dyDescent="0.3">
      <c r="A152" s="360" t="s">
        <v>209</v>
      </c>
      <c r="B152" s="36" t="s">
        <v>202</v>
      </c>
      <c r="C152" s="36" t="s">
        <v>138</v>
      </c>
      <c r="D152" s="513">
        <v>423.33792508614499</v>
      </c>
      <c r="E152" s="38" t="s">
        <v>51</v>
      </c>
      <c r="F152" s="499">
        <v>947.855457526284</v>
      </c>
      <c r="G152" s="58" t="s">
        <v>51</v>
      </c>
      <c r="H152" s="194">
        <v>7045.7323471575528</v>
      </c>
      <c r="I152" s="46" t="s">
        <v>51</v>
      </c>
      <c r="J152" s="330">
        <v>6309</v>
      </c>
      <c r="K152" s="197">
        <v>5073</v>
      </c>
      <c r="L152" s="198">
        <v>5089</v>
      </c>
    </row>
    <row r="153" spans="1:14" x14ac:dyDescent="0.3">
      <c r="A153" s="360" t="s">
        <v>210</v>
      </c>
      <c r="B153" s="36" t="s">
        <v>202</v>
      </c>
      <c r="C153" s="37" t="s">
        <v>138</v>
      </c>
      <c r="D153" s="275">
        <v>924.44677854192378</v>
      </c>
      <c r="E153" s="58" t="s">
        <v>51</v>
      </c>
      <c r="F153" s="529">
        <v>1229.0241246827447</v>
      </c>
      <c r="G153" s="38" t="s">
        <v>51</v>
      </c>
      <c r="H153" s="194">
        <v>7316.7323471575528</v>
      </c>
      <c r="I153" s="46" t="s">
        <v>51</v>
      </c>
      <c r="J153" s="196">
        <v>6779.3403168000004</v>
      </c>
      <c r="K153" s="197">
        <v>5659.5290972332396</v>
      </c>
      <c r="L153" s="198">
        <v>5611.8268631258143</v>
      </c>
      <c r="N153" s="4"/>
    </row>
    <row r="154" spans="1:14" x14ac:dyDescent="0.3">
      <c r="A154" s="360" t="s">
        <v>211</v>
      </c>
      <c r="B154" s="36" t="s">
        <v>202</v>
      </c>
      <c r="C154" s="36" t="s">
        <v>138</v>
      </c>
      <c r="D154" s="513">
        <v>693.14625256332829</v>
      </c>
      <c r="E154" s="468"/>
      <c r="F154" s="194">
        <v>703.92073492225722</v>
      </c>
      <c r="G154" s="58"/>
      <c r="H154" s="194">
        <v>3413.6439317974209</v>
      </c>
      <c r="I154" s="46"/>
      <c r="J154" s="196">
        <v>3309.3903168000002</v>
      </c>
      <c r="K154" s="197">
        <v>2869.379097233239</v>
      </c>
      <c r="L154" s="198">
        <v>2812.8768631258145</v>
      </c>
      <c r="N154" s="4"/>
    </row>
    <row r="155" spans="1:14" x14ac:dyDescent="0.3">
      <c r="A155" s="360" t="s">
        <v>212</v>
      </c>
      <c r="B155" s="36" t="s">
        <v>202</v>
      </c>
      <c r="C155" s="36" t="s">
        <v>138</v>
      </c>
      <c r="D155" s="275">
        <v>231.30052597859537</v>
      </c>
      <c r="E155" s="312"/>
      <c r="F155" s="194">
        <v>525.10338976048752</v>
      </c>
      <c r="G155" s="58"/>
      <c r="H155" s="341">
        <v>3903.0884153601319</v>
      </c>
      <c r="I155" s="46"/>
      <c r="J155" s="341">
        <v>3469.9500000000003</v>
      </c>
      <c r="K155" s="341">
        <v>2790.1500000000005</v>
      </c>
      <c r="L155" s="198">
        <v>2798.95</v>
      </c>
      <c r="N155" s="4"/>
    </row>
    <row r="156" spans="1:14" x14ac:dyDescent="0.3">
      <c r="A156" s="360" t="s">
        <v>213</v>
      </c>
      <c r="B156" s="36" t="s">
        <v>58</v>
      </c>
      <c r="C156" s="36" t="s">
        <v>138</v>
      </c>
      <c r="D156" s="527">
        <v>0.74979573584169723</v>
      </c>
      <c r="E156" s="468"/>
      <c r="F156" s="475">
        <v>0.57274769533426728</v>
      </c>
      <c r="G156" s="58"/>
      <c r="H156" s="161">
        <v>0.46655306902453159</v>
      </c>
      <c r="I156" s="51"/>
      <c r="J156" s="231">
        <v>0.48815816320637317</v>
      </c>
      <c r="K156" s="231">
        <v>0.50699961921496006</v>
      </c>
      <c r="L156" s="184">
        <v>0.50124084932282265</v>
      </c>
      <c r="N156" s="4"/>
    </row>
    <row r="157" spans="1:14" x14ac:dyDescent="0.3">
      <c r="A157" s="360" t="s">
        <v>214</v>
      </c>
      <c r="B157" s="36" t="s">
        <v>204</v>
      </c>
      <c r="C157" s="37" t="s">
        <v>138</v>
      </c>
      <c r="D157" s="257">
        <v>0.51395273171842093</v>
      </c>
      <c r="E157" s="312"/>
      <c r="F157" s="530">
        <v>0.74001934289664306</v>
      </c>
      <c r="G157" s="38"/>
      <c r="H157" s="258">
        <v>2.5318049197776999</v>
      </c>
      <c r="I157" s="259"/>
      <c r="J157" s="260">
        <v>2.8614786656088214</v>
      </c>
      <c r="K157" s="261">
        <v>3.2193782301525804</v>
      </c>
      <c r="L157" s="262">
        <v>4.1704015719341703</v>
      </c>
    </row>
    <row r="158" spans="1:14" x14ac:dyDescent="0.3">
      <c r="A158" s="360" t="s">
        <v>215</v>
      </c>
      <c r="B158" s="36" t="s">
        <v>216</v>
      </c>
      <c r="C158" s="36"/>
      <c r="D158" s="501">
        <v>50105.819986878501</v>
      </c>
      <c r="E158" s="38" t="s">
        <v>51</v>
      </c>
      <c r="F158" s="50">
        <v>83483.379095407392</v>
      </c>
      <c r="G158" s="58" t="s">
        <v>51</v>
      </c>
      <c r="H158" s="194">
        <v>297919.54440566292</v>
      </c>
      <c r="I158" s="46" t="s">
        <v>51</v>
      </c>
      <c r="J158" s="196">
        <v>361908</v>
      </c>
      <c r="K158" s="197">
        <v>261000</v>
      </c>
      <c r="L158" s="198">
        <v>250000</v>
      </c>
      <c r="N158" s="4"/>
    </row>
    <row r="159" spans="1:14" x14ac:dyDescent="0.3">
      <c r="A159" s="360" t="s">
        <v>217</v>
      </c>
      <c r="B159" s="36" t="s">
        <v>218</v>
      </c>
      <c r="C159" s="37"/>
      <c r="D159" s="275">
        <v>4.9881353894353913</v>
      </c>
      <c r="E159" s="312"/>
      <c r="F159" s="526">
        <v>7.6275357784748641</v>
      </c>
      <c r="G159" s="38"/>
      <c r="H159" s="194">
        <v>26.66185290904447</v>
      </c>
      <c r="I159" s="259"/>
      <c r="J159" s="197">
        <v>32.321871929981242</v>
      </c>
      <c r="K159" s="197">
        <v>34.684385382059801</v>
      </c>
      <c r="L159" s="198">
        <v>39.099155458242102</v>
      </c>
    </row>
    <row r="160" spans="1:14" x14ac:dyDescent="0.3">
      <c r="A160" s="360" t="s">
        <v>219</v>
      </c>
      <c r="B160" s="36" t="s">
        <v>220</v>
      </c>
      <c r="C160" s="36"/>
      <c r="D160" s="513">
        <v>27.856685376593372</v>
      </c>
      <c r="E160" s="468"/>
      <c r="F160" s="50">
        <v>50.266967181724105</v>
      </c>
      <c r="G160" s="58"/>
      <c r="H160" s="194">
        <v>103.08634754521208</v>
      </c>
      <c r="I160" s="46"/>
      <c r="J160" s="197">
        <v>152.76825664837483</v>
      </c>
      <c r="K160" s="197">
        <v>148.49524666470492</v>
      </c>
      <c r="L160" s="198">
        <v>185.62506802834514</v>
      </c>
    </row>
    <row r="161" spans="1:15" ht="17.25" thickBot="1" x14ac:dyDescent="0.35">
      <c r="A161" s="366" t="s">
        <v>221</v>
      </c>
      <c r="B161" s="99" t="s">
        <v>222</v>
      </c>
      <c r="C161" s="99"/>
      <c r="D161" s="236">
        <v>0.18543565617955504</v>
      </c>
      <c r="E161" s="469"/>
      <c r="F161" s="500">
        <v>0.21</v>
      </c>
      <c r="G161" s="68"/>
      <c r="H161" s="409" t="s">
        <v>22</v>
      </c>
      <c r="I161" s="101"/>
      <c r="J161" s="410" t="s">
        <v>22</v>
      </c>
      <c r="K161" s="410" t="s">
        <v>22</v>
      </c>
      <c r="L161" s="411" t="s">
        <v>22</v>
      </c>
    </row>
    <row r="162" spans="1:15" x14ac:dyDescent="0.3">
      <c r="A162" s="384"/>
      <c r="B162" s="1"/>
      <c r="C162" s="1"/>
      <c r="D162" s="1"/>
      <c r="E162" s="1"/>
      <c r="F162" s="1"/>
      <c r="G162" s="2"/>
      <c r="H162" s="1"/>
      <c r="I162" s="3"/>
      <c r="J162" s="1"/>
      <c r="K162" s="1"/>
      <c r="L162" s="1"/>
    </row>
    <row r="163" spans="1:15" x14ac:dyDescent="0.3">
      <c r="A163" s="385" t="s">
        <v>223</v>
      </c>
      <c r="B163" s="1"/>
      <c r="C163" s="1"/>
      <c r="D163" s="516"/>
      <c r="E163" s="1"/>
      <c r="F163" s="1"/>
      <c r="G163" s="2"/>
      <c r="H163" s="1"/>
      <c r="I163" s="3"/>
      <c r="J163" s="1"/>
      <c r="K163" s="1"/>
      <c r="L163" s="1"/>
    </row>
    <row r="164" spans="1:15" x14ac:dyDescent="0.3">
      <c r="A164" s="33" t="s">
        <v>234</v>
      </c>
      <c r="B164" s="1"/>
      <c r="C164" s="1"/>
      <c r="D164" s="1"/>
      <c r="E164" s="1"/>
      <c r="F164" s="1"/>
      <c r="G164" s="2"/>
      <c r="H164" s="1"/>
      <c r="I164" s="3"/>
      <c r="J164" s="1"/>
      <c r="K164" s="1"/>
      <c r="L164" s="1"/>
    </row>
    <row r="165" spans="1:15" x14ac:dyDescent="0.3">
      <c r="A165" s="33" t="s">
        <v>224</v>
      </c>
      <c r="B165" s="1"/>
      <c r="C165" s="1"/>
      <c r="D165" s="1"/>
      <c r="E165" s="1"/>
      <c r="F165" s="1"/>
      <c r="G165" s="2"/>
      <c r="H165" s="1"/>
      <c r="I165" s="3"/>
      <c r="J165" s="1"/>
      <c r="K165" s="1"/>
      <c r="L165" s="1"/>
    </row>
    <row r="166" spans="1:15" s="4" customFormat="1" x14ac:dyDescent="0.3">
      <c r="A166" s="33" t="s">
        <v>225</v>
      </c>
      <c r="B166" s="1"/>
      <c r="C166" s="1"/>
      <c r="D166" s="1"/>
      <c r="E166" s="1"/>
      <c r="F166" s="1"/>
      <c r="G166" s="2"/>
      <c r="H166" s="1"/>
      <c r="I166" s="3"/>
      <c r="J166" s="1"/>
      <c r="K166" s="1"/>
      <c r="L166" s="1"/>
      <c r="N166"/>
      <c r="O166"/>
    </row>
    <row r="167" spans="1:15" ht="14.25" customHeight="1" x14ac:dyDescent="0.3">
      <c r="A167" s="33" t="s">
        <v>235</v>
      </c>
      <c r="B167" s="1"/>
      <c r="C167" s="1"/>
      <c r="D167" s="1"/>
      <c r="E167" s="1"/>
      <c r="F167" s="1"/>
      <c r="G167" s="2"/>
      <c r="H167" s="1"/>
      <c r="I167" s="3"/>
      <c r="J167" s="1"/>
      <c r="K167" s="1"/>
      <c r="L167" s="1"/>
    </row>
    <row r="168" spans="1:15" s="4" customFormat="1" ht="9" customHeight="1" x14ac:dyDescent="0.3">
      <c r="A168" s="33"/>
      <c r="B168" s="1"/>
      <c r="C168" s="1"/>
      <c r="D168" s="1"/>
      <c r="E168" s="1"/>
      <c r="F168" s="1"/>
      <c r="G168" s="2"/>
      <c r="H168" s="1"/>
      <c r="I168" s="3"/>
      <c r="J168" s="1"/>
      <c r="K168" s="1"/>
      <c r="L168" s="1"/>
      <c r="N168"/>
      <c r="O168"/>
    </row>
    <row r="169" spans="1:15" x14ac:dyDescent="0.3">
      <c r="A169" s="33" t="s">
        <v>226</v>
      </c>
      <c r="B169" s="1"/>
      <c r="C169" s="1"/>
      <c r="D169" s="1"/>
      <c r="E169" s="1"/>
      <c r="F169" s="1"/>
      <c r="G169" s="2"/>
      <c r="H169" s="1"/>
      <c r="I169" s="3"/>
      <c r="J169" s="1"/>
      <c r="K169" s="1"/>
      <c r="L169" s="1"/>
    </row>
    <row r="170" spans="1:15" x14ac:dyDescent="0.3">
      <c r="A170" s="33" t="s">
        <v>227</v>
      </c>
      <c r="B170" s="1"/>
      <c r="C170" s="1"/>
      <c r="D170" s="1"/>
      <c r="E170" s="1"/>
      <c r="F170" s="1"/>
      <c r="G170" s="2"/>
      <c r="H170" s="1"/>
      <c r="I170" s="3"/>
      <c r="J170" s="1"/>
      <c r="K170" s="1"/>
      <c r="L170" s="1"/>
    </row>
    <row r="171" spans="1:15" x14ac:dyDescent="0.3">
      <c r="A171" s="33" t="s">
        <v>228</v>
      </c>
      <c r="B171" s="1"/>
      <c r="C171" s="1"/>
      <c r="D171" s="1"/>
      <c r="E171" s="1"/>
      <c r="F171" s="1"/>
      <c r="G171" s="2"/>
      <c r="H171" s="1"/>
      <c r="I171" s="3"/>
      <c r="J171" s="1"/>
      <c r="K171" s="1"/>
      <c r="L171" s="1"/>
    </row>
    <row r="172" spans="1:15" x14ac:dyDescent="0.3">
      <c r="A172" s="33" t="s">
        <v>229</v>
      </c>
      <c r="B172" s="1"/>
      <c r="C172" s="1"/>
      <c r="D172" s="1"/>
      <c r="E172" s="1"/>
      <c r="F172" s="1"/>
      <c r="G172" s="2"/>
      <c r="H172" s="1"/>
      <c r="I172" s="3"/>
      <c r="J172" s="1"/>
      <c r="K172" s="1"/>
      <c r="L172" s="1"/>
    </row>
    <row r="173" spans="1:15" ht="6.75" customHeight="1" x14ac:dyDescent="0.3">
      <c r="A173" s="33"/>
      <c r="B173" s="1"/>
      <c r="C173" s="1"/>
      <c r="D173" s="1"/>
      <c r="E173" s="1"/>
      <c r="F173" s="1"/>
      <c r="G173" s="2"/>
      <c r="H173" s="1"/>
      <c r="I173" s="3"/>
      <c r="J173" s="1"/>
      <c r="K173" s="1"/>
      <c r="L173" s="1"/>
    </row>
  </sheetData>
  <mergeCells count="2">
    <mergeCell ref="A147:L147"/>
    <mergeCell ref="A66:L66"/>
  </mergeCells>
  <pageMargins left="0.7" right="0.7" top="0.75" bottom="0.75" header="0.3" footer="0.3"/>
  <pageSetup paperSize="9" orientation="portrait" r:id="rId1"/>
  <headerFooter>
    <oddFooter>&amp;L&amp;1#&amp;"Rockwell"&amp;9&amp;K0078D7Information Classification: General</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pleted_x003f_ xmlns="b11fc37a-30f2-41b3-a078-6d85d006e069">false</Completed_x003f_>
    <SharedWithUsers xmlns="878f50be-1c7c-423d-a009-4b1aedf0edfe">
      <UserInfo>
        <DisplayName>Wielgus, Ben</DisplayName>
        <AccountId>32</AccountId>
        <AccountType/>
      </UserInfo>
    </SharedWithUsers>
    <lcf76f155ced4ddcb4097134ff3c332f xmlns="b11fc37a-30f2-41b3-a078-6d85d006e069">
      <Terms xmlns="http://schemas.microsoft.com/office/infopath/2007/PartnerControls"/>
    </lcf76f155ced4ddcb4097134ff3c332f>
    <TaxCatchAll xmlns="878f50be-1c7c-423d-a009-4b1aedf0ed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F0D91A3F50684094A14D0F933B3E4D" ma:contentTypeVersion="19" ma:contentTypeDescription="Create a new document." ma:contentTypeScope="" ma:versionID="afadfc4bc847c133c1a47a79275026d2">
  <xsd:schema xmlns:xsd="http://www.w3.org/2001/XMLSchema" xmlns:xs="http://www.w3.org/2001/XMLSchema" xmlns:p="http://schemas.microsoft.com/office/2006/metadata/properties" xmlns:ns2="878f50be-1c7c-423d-a009-4b1aedf0edfe" xmlns:ns3="b11fc37a-30f2-41b3-a078-6d85d006e069" targetNamespace="http://schemas.microsoft.com/office/2006/metadata/properties" ma:root="true" ma:fieldsID="370a68124095aa7cd80e099caaccea30" ns2:_="" ns3:_="">
    <xsd:import namespace="878f50be-1c7c-423d-a009-4b1aedf0edfe"/>
    <xsd:import namespace="b11fc37a-30f2-41b3-a078-6d85d006e06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Completed_x003f_"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8f50be-1c7c-423d-a009-4b1aedf0ed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ef969df-f2f1-4ac1-875d-476a74d8137c}" ma:internalName="TaxCatchAll" ma:showField="CatchAllData" ma:web="878f50be-1c7c-423d-a009-4b1aedf0ed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1fc37a-30f2-41b3-a078-6d85d006e069" elementFormDefault="qualified">
    <xsd:import namespace="http://schemas.microsoft.com/office/2006/documentManagement/types"/>
    <xsd:import namespace="http://schemas.microsoft.com/office/infopath/2007/PartnerControls"/>
    <xsd:element name="Completed_x003f_" ma:index="12" nillable="true" ma:displayName="Completed?" ma:default="0" ma:internalName="Completed_x003f_">
      <xsd:simpleType>
        <xsd:restriction base="dms:Boolea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58894B-3D15-440C-973B-10957B1D83B1}">
  <ds:schemaRefs>
    <ds:schemaRef ds:uri="http://schemas.microsoft.com/office/2006/metadata/properties"/>
    <ds:schemaRef ds:uri="http://schemas.microsoft.com/office/infopath/2007/PartnerControls"/>
    <ds:schemaRef ds:uri="b11fc37a-30f2-41b3-a078-6d85d006e069"/>
    <ds:schemaRef ds:uri="878f50be-1c7c-423d-a009-4b1aedf0edfe"/>
  </ds:schemaRefs>
</ds:datastoreItem>
</file>

<file path=customXml/itemProps2.xml><?xml version="1.0" encoding="utf-8"?>
<ds:datastoreItem xmlns:ds="http://schemas.openxmlformats.org/officeDocument/2006/customXml" ds:itemID="{92D9008F-0C3A-4CC3-B620-741E1C1C3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8f50be-1c7c-423d-a009-4b1aedf0edfe"/>
    <ds:schemaRef ds:uri="b11fc37a-30f2-41b3-a078-6d85d006e0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03F8E9-CF70-4F43-A7DA-D9799A3F37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 Data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Desolino, Nicolas</dc:creator>
  <cp:keywords/>
  <dc:description/>
  <cp:lastModifiedBy>Dilieto, Joe</cp:lastModifiedBy>
  <cp:revision/>
  <dcterms:created xsi:type="dcterms:W3CDTF">2021-03-23T09:04:21Z</dcterms:created>
  <dcterms:modified xsi:type="dcterms:W3CDTF">2022-05-13T10:52:10Z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0x01010041F0D91A3F50684094A14D0F933B3E4D</vt:lpwstr>
  </property>
  <property fmtid="{D5CDD505-2E9C-101B-9397-08002B2CF9AE}" pid="3" name="MediaServiceImageTags">
    <vt:lpwstr/>
  </property>
  <property fmtid="{D5CDD505-2E9C-101B-9397-08002B2CF9AE}" pid="4" name="MSIP_Label_2bbab825-a111-45e4-86a1-18cee0005896_Enabled">
    <vt:lpwstr>true</vt:lpwstr>
  </property>
  <property fmtid="{D5CDD505-2E9C-101B-9397-08002B2CF9AE}" pid="5" name="MSIP_Label_2bbab825-a111-45e4-86a1-18cee0005896_SetDate">
    <vt:lpwstr>2022-05-13T10:52:09Z</vt:lpwstr>
  </property>
  <property fmtid="{D5CDD505-2E9C-101B-9397-08002B2CF9AE}" pid="6" name="MSIP_Label_2bbab825-a111-45e4-86a1-18cee0005896_Method">
    <vt:lpwstr>Standard</vt:lpwstr>
  </property>
  <property fmtid="{D5CDD505-2E9C-101B-9397-08002B2CF9AE}" pid="7" name="MSIP_Label_2bbab825-a111-45e4-86a1-18cee0005896_Name">
    <vt:lpwstr>2bbab825-a111-45e4-86a1-18cee0005896</vt:lpwstr>
  </property>
  <property fmtid="{D5CDD505-2E9C-101B-9397-08002B2CF9AE}" pid="8" name="MSIP_Label_2bbab825-a111-45e4-86a1-18cee0005896_SiteId">
    <vt:lpwstr>2567d566-604c-408a-8a60-55d0dc9d9d6b</vt:lpwstr>
  </property>
  <property fmtid="{D5CDD505-2E9C-101B-9397-08002B2CF9AE}" pid="9" name="MSIP_Label_2bbab825-a111-45e4-86a1-18cee0005896_ActionId">
    <vt:lpwstr>cbbc17fd-f7ee-4c65-8221-d580fc564a8e</vt:lpwstr>
  </property>
  <property fmtid="{D5CDD505-2E9C-101B-9397-08002B2CF9AE}" pid="10" name="MSIP_Label_2bbab825-a111-45e4-86a1-18cee0005896_ContentBits">
    <vt:lpwstr>2</vt:lpwstr>
  </property>
</Properties>
</file>